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130" activeTab="2"/>
  </bookViews>
  <sheets>
    <sheet name="plan 2011" sheetId="1" r:id="rId1"/>
    <sheet name="rebalans 2011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name</author>
  </authors>
  <commentList>
    <comment ref="A6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<sst xmlns="http://schemas.openxmlformats.org/spreadsheetml/2006/main" count="559" uniqueCount="279">
  <si>
    <t xml:space="preserve">Druga gimnazija Varaždin </t>
  </si>
  <si>
    <t xml:space="preserve">PRIMICI </t>
  </si>
  <si>
    <t>RAČUN IZ RAČ. PLANA</t>
  </si>
  <si>
    <t>NAZIV RAČUNA</t>
  </si>
  <si>
    <t>KAMATE NA DEPOZITE PO VIĐENJU</t>
  </si>
  <si>
    <t>PRIHODI PO POSEBNIM PROPISIMA</t>
  </si>
  <si>
    <t>OSTALI NESPOMENUTI PRIHODI</t>
  </si>
  <si>
    <t>SUFIN.CIJ.USLUGA - UPISNINA</t>
  </si>
  <si>
    <t>PRIHODI ZA FINANCIRANJE RASHODA POSLOVANJA</t>
  </si>
  <si>
    <t>PRIHODI ZA FINANC.RASH.POSL.- MINISTARSTVO</t>
  </si>
  <si>
    <t>PRIHODI MINISTARSTVA  - OSTALO</t>
  </si>
  <si>
    <t>PRIHODI MINISTARSTVA  - OSTALE NAKNADE</t>
  </si>
  <si>
    <t>PRIHODI ZA FINANC.RASH.POSL.-ŽUPANIJA</t>
  </si>
  <si>
    <t>PRIHODI ŽUPANJE - MATERIJALNI TROŠKOVI</t>
  </si>
  <si>
    <t>PRIHODI ŽUPANIJE  -  OSTALO</t>
  </si>
  <si>
    <t>PRIHODI OD PRODAJE GRAĐEVINSKIH OBJEKATA</t>
  </si>
  <si>
    <t>STAMBENI OBJEKTI</t>
  </si>
  <si>
    <t>STAMBENI OBJEKTI ZA ZAPOSLENE</t>
  </si>
  <si>
    <t>UKUPNI PRIMICI</t>
  </si>
  <si>
    <t>IZDACI</t>
  </si>
  <si>
    <t>RASHODI ZA ZAPOSLENE</t>
  </si>
  <si>
    <t>PLAĆE ZA REDOVAN RAD</t>
  </si>
  <si>
    <t>PLAĆE ZA ZAPOSLENE</t>
  </si>
  <si>
    <t>DOPRINOSI ZA MIROVINSKO OSIGURANJE  I STUP</t>
  </si>
  <si>
    <t>DOPRINOS ZA MIROVINSKO OSIGURANJE  II STUP</t>
  </si>
  <si>
    <t>OSTALI RASHODI ZA ZAPOSLENE</t>
  </si>
  <si>
    <t>JUBILARNE NAGRADE</t>
  </si>
  <si>
    <t>DAR DJECI,BOŽIČNICA</t>
  </si>
  <si>
    <t>NAKNADE ZA BOLEST,INVALID. I SMRTNI SLUČAJ</t>
  </si>
  <si>
    <t>DOPRINOSI NA PLAĆE</t>
  </si>
  <si>
    <t>DOPRINOSI ZA OBAVEZ. ZDRAVSTVENO OSIGURANJE</t>
  </si>
  <si>
    <t>DOPRINOSI ZA ZAPOŠLJAVANJE</t>
  </si>
  <si>
    <t>NAKNADE TROŠKOVA ZAPOSLENIMA</t>
  </si>
  <si>
    <t>STRUČNO USAVRŠAVANJE ZAPOSLENIKA</t>
  </si>
  <si>
    <t>SEMINARI,SAVJ.SIMPOZIJI</t>
  </si>
  <si>
    <t>TEČAJEVI I STRUČNI ISPITI</t>
  </si>
  <si>
    <t>RASHODI ZA MATERIJAL I ENERGIJU</t>
  </si>
  <si>
    <t xml:space="preserve">UREDSKI MATERIJAL </t>
  </si>
  <si>
    <t>MATERIJAL I SREDSTVA ZA ČIŠĆENJE I ODRŽAVANJE</t>
  </si>
  <si>
    <t>MATERIJAL I SIROVINE</t>
  </si>
  <si>
    <t>OSNOVNI MATERIJAL I SIROVINE</t>
  </si>
  <si>
    <t>SITNI INVENTAR I AUTOGUME</t>
  </si>
  <si>
    <t>SITNI INVENTAR</t>
  </si>
  <si>
    <t>RASHODI ZA USLUGE</t>
  </si>
  <si>
    <t>USLUGE TELEFONA,TELEFAKSA</t>
  </si>
  <si>
    <t>USLUGE INTERNETA</t>
  </si>
  <si>
    <t>OSTALE USLUGE ZA KOMUNIK.I PRIJEVOZ</t>
  </si>
  <si>
    <t>USLUGE PROMIDŽBE I INFORMIRANJA</t>
  </si>
  <si>
    <t>ELEKTRONSKI MEDIJI</t>
  </si>
  <si>
    <t>TISAK</t>
  </si>
  <si>
    <t>OSTALE USLUGE PROMIDŽ. I INFORMIRANJA</t>
  </si>
  <si>
    <t>KOMUNALNE USLUGE</t>
  </si>
  <si>
    <t>OPSKRBA VODOM</t>
  </si>
  <si>
    <t>IZNOŠENJE I ODVOZ SMEĆA</t>
  </si>
  <si>
    <t>DIMNJAČARSKE I EKOLOŠKE USLUGE</t>
  </si>
  <si>
    <t>ZDRAVSTVENE I VETERINARSKE USLUGE</t>
  </si>
  <si>
    <t>OBVEZNI I PREVENT.PREGLEDI ZAPOSL.</t>
  </si>
  <si>
    <t>OSTALE ZDRAVSTVENE I VETERINARSKE USLUGE</t>
  </si>
  <si>
    <t>INTELEKTUALNE I OSOBNE USLUGE</t>
  </si>
  <si>
    <t>UGOVORI O DJELU</t>
  </si>
  <si>
    <t>USLUGE ODVJETNIKA I PRAVNOG SAVJET.</t>
  </si>
  <si>
    <t>OSTALE INTELEKTUALNE USLUGE</t>
  </si>
  <si>
    <t>RAČUNALNE USLUGE</t>
  </si>
  <si>
    <t>OSTALE RAČUNALNE USLUGE</t>
  </si>
  <si>
    <t>OSTALE USLUGE</t>
  </si>
  <si>
    <t>UREĐENJE PROSTORA</t>
  </si>
  <si>
    <t>OSTALE NESPOMENUTE USLUGE</t>
  </si>
  <si>
    <t>PREMIJE OSIGURANJA</t>
  </si>
  <si>
    <t>OSTALI NESPOMENUTI RASHODI POSLOVANJA</t>
  </si>
  <si>
    <t>PREMIJE OSIGURANJA PRIJEVOZNIH SREDSTAVA</t>
  </si>
  <si>
    <t>PEMIJE OSIGURANJA OSTALE IMOVINE</t>
  </si>
  <si>
    <t>PREMIJE OSIGURANJA UČENIKA</t>
  </si>
  <si>
    <t>REPREZENTACIJA</t>
  </si>
  <si>
    <t>BANKARSKE I USLUGE I USLUGE PLATNOG PROMETA</t>
  </si>
  <si>
    <t>OSTALI NESPOM.RASH.UPISNINA UČENICI</t>
  </si>
  <si>
    <t>OS.NESP.I RASH.POSLO. UČENICI-IZLETI,MAPE,OSTALO</t>
  </si>
  <si>
    <t>USLUGE PLATNOG PROMETA</t>
  </si>
  <si>
    <t>ZATEZNE KAMATE</t>
  </si>
  <si>
    <t>ZATEZNE KAMATE IZ POSLOVNIH ODNOSA</t>
  </si>
  <si>
    <t>OSTALI NESPOMENUTI FINANCIJSKI  RASHODI</t>
  </si>
  <si>
    <t>NAKNADA ZA PRIJEVOZ NA POSAO I S POSLA</t>
  </si>
  <si>
    <t>ENERGIJA</t>
  </si>
  <si>
    <t>ELEKTRIČNA ENERGIJA</t>
  </si>
  <si>
    <t>PLIN</t>
  </si>
  <si>
    <t>MOTORNI BENZIN</t>
  </si>
  <si>
    <t>MATERIJAL I DIJELOVI ZA TEK.I INVEST.ODRŽ.</t>
  </si>
  <si>
    <t>ZA GRAĐEVINSKE   OBJEKTE</t>
  </si>
  <si>
    <t>POSTORJENJE I OPREMA</t>
  </si>
  <si>
    <t>OSTALI MAT. I DIJELOVI ZA TEK.I INV.ODRŽAVANJE</t>
  </si>
  <si>
    <t>USLUGE TEKUĆEG I INVEST.ODRŽAVANJA</t>
  </si>
  <si>
    <t>GRAĐEVINSKIH OBJEKATA</t>
  </si>
  <si>
    <t>POSTROJENJA I OPREME</t>
  </si>
  <si>
    <t>PRIJEVOZNA SREDSTVA</t>
  </si>
  <si>
    <t>OSTALE USLUGE TEK.I INVEST.ODRŽAVANJA</t>
  </si>
  <si>
    <t>RASHODI ZA NABAVU PROIZVEDENE DUGO.IMOVINE</t>
  </si>
  <si>
    <t>POSTROJENJA I OPREMA</t>
  </si>
  <si>
    <t>ŠKOLSKA OPREMA I NAMJEŠTAJ</t>
  </si>
  <si>
    <t>KNJIGE,UMJETNIČKA DJELA</t>
  </si>
  <si>
    <t>KNJIGE</t>
  </si>
  <si>
    <t>UKUPNI IZDACI</t>
  </si>
  <si>
    <t>PLAĆE ZA PREKOVREMENI RAD</t>
  </si>
  <si>
    <t>USLUGE PRI GERISTRACIJI PRIJEVOZNIH SREDSTAVA</t>
  </si>
  <si>
    <t>MATERIJALNI RASHODI</t>
  </si>
  <si>
    <t xml:space="preserve"> PLAĆE I MATERIJALNI RASHODI</t>
  </si>
  <si>
    <t>OST.KOMUN.USLU.KOMUNALNA NAKNADA I SLIVNE VODE</t>
  </si>
  <si>
    <t>OSTALI PRIHODI ZA POSEBNE NAMJENE</t>
  </si>
  <si>
    <t>ČLANARINA</t>
  </si>
  <si>
    <t>ZGRADE ŠKOLA</t>
  </si>
  <si>
    <t xml:space="preserve">OSTALE KOMUNALNE USLUGE - ŠTETNE MISIJE </t>
  </si>
  <si>
    <t>OSTALI NESPOM.RASH.</t>
  </si>
  <si>
    <t>OTPREMNINE I OTPR.ZBOG OTKAZA UGOV. O RADU</t>
  </si>
  <si>
    <t>MANJAK PRIHODA PRENESENI IZ 2009</t>
  </si>
  <si>
    <t xml:space="preserve"> PLAĆE, MATERIJALNI RASHODI I ENERGENTI</t>
  </si>
  <si>
    <r>
      <t>IZDACI:</t>
    </r>
    <r>
      <rPr>
        <b/>
        <sz val="8"/>
        <rFont val="Arial"/>
        <family val="0"/>
      </rPr>
      <t xml:space="preserve"> PLAĆE, MATERIJALNI RASHODI I ENERGENTI</t>
    </r>
  </si>
  <si>
    <t xml:space="preserve"> PLAN  PRORAČUNA   01.01. -  31.12.2011.</t>
  </si>
  <si>
    <t>PLAN 2011</t>
  </si>
  <si>
    <t>PRIHODI OD FINANCIJSKE IMOVINE</t>
  </si>
  <si>
    <t>KAMATE NA OROČENA SREDSTVA I DEPOZITE PO VIĐENJU</t>
  </si>
  <si>
    <t>SUFIN.CIJ.USLUGA - IZLETI ;MATURALNA VEČERA</t>
  </si>
  <si>
    <t>PRIH.S NASLOVA OSIGURANJA,REFUNDACIJE ŠTETE</t>
  </si>
  <si>
    <t>OSTALI NESPOMENUTI PRIHODI PO POSEBNIM PROPISIMA</t>
  </si>
  <si>
    <t>PRIHODI OD PRODAJE PROIZ.I ROBE TE PRUŽENIH USLUGA</t>
  </si>
  <si>
    <t>PRIHODI OD PRUŽENIH USLUGA</t>
  </si>
  <si>
    <t>PRIHODI OD USLUGA  - OVJERA : SVJEDODŽBI,DUPLIKATA</t>
  </si>
  <si>
    <t>PRIHODI OD USLUGA - NAJMA PROSTORA</t>
  </si>
  <si>
    <t>PRIHODI IZ PRORAČUNA ZA FINANCIRANJE REDOVNE DJELATNOSTI KORISNIKA PRORAČUNA</t>
  </si>
  <si>
    <t>PRIHODI MINISTARSTVA -PLAĆA</t>
  </si>
  <si>
    <t>PRIHODI ZA FINANCIRANJE RASHODA  ZA NABAVU NEFINANCIJSKE IMOVINE</t>
  </si>
  <si>
    <t>UKUPNI PRIMICI 641 - 671</t>
  </si>
  <si>
    <t>PLAĆE (BRUTO)</t>
  </si>
  <si>
    <t>REGRES ZA GODIŠNJI ODMOR</t>
  </si>
  <si>
    <t xml:space="preserve">OSTALI NENAVEDENI RAS. ZA ZAPOSLENE </t>
  </si>
  <si>
    <t>DOPRINOSI ZA OBVEZNO  ZDRAVSTVENO OSIGURANJE</t>
  </si>
  <si>
    <t>DOPRINOSI ZA OBAVEZ. ZDRAVSTVENO OSIGURANJEZAŠTITE ZDRAVLJA NA RADU</t>
  </si>
  <si>
    <t>DOPRINOSI ZA OBVEZNO OSIGURANJE U SLUČAJU NEZAPOSLENOSTI</t>
  </si>
  <si>
    <t>POSEBAN DOPRINOS ZA POTICANJE ZAPOŠLJAVANJA OSOBA S INVALIDITETOM</t>
  </si>
  <si>
    <t xml:space="preserve"> SLUŽBENA PUTOVANJA</t>
  </si>
  <si>
    <t>DNEVNICE ZA SLUŽBENI  PUT U ZEMLJI</t>
  </si>
  <si>
    <t>DNEVNICE ZA SLUŽBENI  PUT U INOZEMSTVU</t>
  </si>
  <si>
    <t>NAKNADE ZA SMJEŠTAJ NA SLUŽBENOM PUTU U ZEMLJI</t>
  </si>
  <si>
    <t>NAKNADE ZA PRIJEVOZ NA SLUŽBENOM PUTU U ZEMLJI</t>
  </si>
  <si>
    <t>OSTALI RASHODI ZASLUŽBENA PUTOVANJA</t>
  </si>
  <si>
    <t>NAKNADE ZA PRIJEVOZ, ZA RAD NA TERENU I ODVOJENI ŽIVOT</t>
  </si>
  <si>
    <t>OSTALE NAKNADE TROŠKOVA ZAPOSLENIMA</t>
  </si>
  <si>
    <t>NAKNADA ZA KORIŠTENJE PRIVATNOG AUTOMOBILA U SLUŽBENE SVRHE</t>
  </si>
  <si>
    <t>LITERATURA (PUBLIKACIJE,ČASOPISI,GLASILA,KNJIGE I OS)</t>
  </si>
  <si>
    <t>OSTALI MATERIJAL  ZA POTREBE REDOVNOG POSLOVANJA</t>
  </si>
  <si>
    <t>SLUŽBENA,RADNA I ZAŠTITNA ODJEĆA I OBUĆA</t>
  </si>
  <si>
    <t>USLUGE TELEFONA, POŠTE I PRIJEVOZA</t>
  </si>
  <si>
    <t>POŠTARINA (PISMA,TISKANICE I SL.)</t>
  </si>
  <si>
    <t>DERATIZACIJA I DEZINSEKCIJA</t>
  </si>
  <si>
    <t>GRAFIČKE I TISKARSKE USLUGE,KOPIRANJA I UVEZIVANJA I SL.</t>
  </si>
  <si>
    <t>USLUGE PRANJA , ČIŠĆENJA  I SLIČNO</t>
  </si>
  <si>
    <t>NAKNADE TROŠKOVA OSOBAMA IZVAN RADNOG ODNOSA</t>
  </si>
  <si>
    <t>NAKNADA TROŠKOVA SLUŽBENOG PUTA</t>
  </si>
  <si>
    <t>NAKNADE OSTALIH TROŠKOVA</t>
  </si>
  <si>
    <t>TUZEMNE ČLANARINE</t>
  </si>
  <si>
    <t>PRISTOJBE I NAKNADE</t>
  </si>
  <si>
    <t>UPRAVNE I ADMINISTRATIVNE PRISTOJBE</t>
  </si>
  <si>
    <t>SUDSKE PRISTOJBE</t>
  </si>
  <si>
    <t>JAVNOBILJEŽNIČKE  PRISTOJBE</t>
  </si>
  <si>
    <t>OSTALE PRISTOJBE I NAKNADE</t>
  </si>
  <si>
    <t>RASHODI PROTOKOLA(VIJENCI,CVIJEĆE,SVIJEĆE I SLIČNO)</t>
  </si>
  <si>
    <t>OSTALI FINANCIJSKI RASHODI</t>
  </si>
  <si>
    <t>USLUGE BANAKA</t>
  </si>
  <si>
    <t>PRIHODI OD USLUGA  - VOLONTIRANJA, ISPITA</t>
  </si>
  <si>
    <t>OSTALA UREDSKA OPREMA-ŠKOLSKA UČILA</t>
  </si>
  <si>
    <t>VARAŽDIN, 21.12.2010.</t>
  </si>
  <si>
    <t>Hallerova aleja  6 a</t>
  </si>
  <si>
    <t>42000  Varaždin</t>
  </si>
  <si>
    <t>KLASA:400-06/11-01/2</t>
  </si>
  <si>
    <t>URBROJ:2186-44-03-11-1</t>
  </si>
  <si>
    <t>Varaždin,23.12.2011.</t>
  </si>
  <si>
    <t xml:space="preserve">Na temelju članka 57 Statuta Druge gimnazije Varaždin, a sukladno članku 13.st.1. Zakona o  javnoj nabavi,Školski odbor na sjednici održanoj dana 28.12.2011. donosi </t>
  </si>
  <si>
    <t xml:space="preserve"> PLAN  NABAVE  </t>
  </si>
  <si>
    <t>roba,radova i usluga za 2012.godinu</t>
  </si>
  <si>
    <t xml:space="preserve">  A ) BAGATELNA NABAVA DO 70.000,00 kn</t>
  </si>
  <si>
    <t>ROBA</t>
  </si>
  <si>
    <t>Evid.br.       nabave</t>
  </si>
  <si>
    <t>PREDMET NABAVE</t>
  </si>
  <si>
    <t>PROCIJENJENA  VRIJEDNOST NABAVE</t>
  </si>
  <si>
    <t>MAT.I  DIJEL.ZA TEK.ODRŽ. - POSTROJENJA I OPREME</t>
  </si>
  <si>
    <t>PROMIDŽBENI MATERIJAL</t>
  </si>
  <si>
    <t>DIMNJAČARSKE I EKOLOŠKE USLUGE;ŠTETNE MISIJE</t>
  </si>
  <si>
    <t>AUTORSKI HONORARI</t>
  </si>
  <si>
    <t>PREM.OSIGUR. ZAPOSLENIH  NA SLUŽ.PUTU</t>
  </si>
  <si>
    <t>RAS.PROTOKOLA(VIJENCI,CVIJEĆE,SVIJEĆE I SLIČ.</t>
  </si>
  <si>
    <t>OSTALI NESPOM.RASH.DONACIJA RODITELJA ZA UČENIKE</t>
  </si>
  <si>
    <t>OS.NESP.I RASH.POSLO. UČENICI-IZLETI,MAT.VEČ.;OSTALO</t>
  </si>
  <si>
    <t>NABAVA RADOVA</t>
  </si>
  <si>
    <t>USL.TEK.I INV.ODR. - GRAĐEVINSKIH OBJEKATA</t>
  </si>
  <si>
    <t>USL.TEK.I INV.ODR. - -POSTROJENJA I OPREME</t>
  </si>
  <si>
    <t>Druga gimnazija Varaždin</t>
  </si>
  <si>
    <t>Hallerova aleja 6 a</t>
  </si>
  <si>
    <t>42000 Varaždin</t>
  </si>
  <si>
    <t>Varaždin,28.12.2011.</t>
  </si>
  <si>
    <t>PLAN NABAVE</t>
  </si>
  <si>
    <t>roba,radova i usluga za 2012. godinu</t>
  </si>
  <si>
    <t>I .</t>
  </si>
  <si>
    <t xml:space="preserve">       A ) BAGATELNA NABAVA DO 70.000,00 kn</t>
  </si>
  <si>
    <t xml:space="preserve"> ROBA</t>
  </si>
  <si>
    <t>Evid.br. nabave</t>
  </si>
  <si>
    <t>PROCIJENJENA VRIJEDNOST NABAVE</t>
  </si>
  <si>
    <t>1a</t>
  </si>
  <si>
    <t>UREDSKI MATERIJAL  I UREDSKE POTREPŠTINE</t>
  </si>
  <si>
    <t>3a</t>
  </si>
  <si>
    <t>4a</t>
  </si>
  <si>
    <t>5a</t>
  </si>
  <si>
    <t>6a</t>
  </si>
  <si>
    <t>7a</t>
  </si>
  <si>
    <t>8a</t>
  </si>
  <si>
    <t>2a</t>
  </si>
  <si>
    <t>MATERIJAL ZA HIGIJENSKE POTREBE I NJEGU (toaletni papir,ubrusi,deteržent za pranje i slično)</t>
  </si>
  <si>
    <t>MATERIJAL I SREDSTVA ZA ČIŠĆENJE I ODRŽAVANJE (krpe za pod,vilede,vreće za smeće i slično )</t>
  </si>
  <si>
    <t>OSNOVNI MATERIJAL I SIROVINE (vijci,baterije,sitan pribor)</t>
  </si>
  <si>
    <t>MAT.I  DIJEL.ZA TEK.ODRŽ. - ZA GRAĐEVINSKE   OBJEKTE (silikonski kitovi,boje za zidove,fluo cijevi i sl.)</t>
  </si>
  <si>
    <t>9a</t>
  </si>
  <si>
    <t xml:space="preserve">10a </t>
  </si>
  <si>
    <t>11a</t>
  </si>
  <si>
    <t>12a</t>
  </si>
  <si>
    <t>13a</t>
  </si>
  <si>
    <t>14a</t>
  </si>
  <si>
    <t>15a</t>
  </si>
  <si>
    <t>16a</t>
  </si>
  <si>
    <t>17a</t>
  </si>
  <si>
    <t xml:space="preserve"> USLUGE</t>
  </si>
  <si>
    <t xml:space="preserve"> USLUGE ODRŽAVANJA RAČUNALA I RAČUNALNE OPREME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</si>
  <si>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</si>
  <si>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</si>
  <si>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</si>
  <si>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</si>
  <si>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</si>
  <si>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</si>
  <si>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</si>
  <si>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</si>
  <si>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</si>
  <si>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</si>
  <si>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</si>
  <si>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</si>
  <si>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</si>
  <si>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</si>
  <si>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</si>
  <si>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</si>
  <si>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</si>
  <si>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</si>
  <si>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</si>
  <si>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</si>
  <si>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</si>
  <si>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</si>
  <si>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</si>
  <si>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</si>
  <si>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</si>
  <si>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</si>
  <si>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</si>
  <si>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</si>
  <si>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</si>
  <si>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</si>
  <si>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</si>
  <si>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</si>
  <si>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</si>
  <si>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</si>
  <si>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</si>
  <si>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</si>
  <si>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</si>
  <si>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OSTALE USLUGE TEK I INVES.ODRŽAVANJA</t>
  </si>
  <si>
    <t>II.</t>
  </si>
  <si>
    <t xml:space="preserve">         Plan nabave može se mijenjatii dopunjavati kroz proračunsku godinu, sukladno odobrenim </t>
  </si>
  <si>
    <t xml:space="preserve">sredstvima osnivača za određene namjene (investicijski radovi,oprema roba,usluge i sl.) te stvarnim </t>
  </si>
  <si>
    <t>potrebama Naručitelja, a prije početka postupka javne nabave.</t>
  </si>
  <si>
    <t>III.</t>
  </si>
  <si>
    <t xml:space="preserve">         Sukladno odredbama Zakona o javnohj nabavi za nabave čija je procijenjena  vrijednost jednaka</t>
  </si>
  <si>
    <t>ili veća od 70.000,00 kn provest će se otvoreni postupci javne nabave.</t>
  </si>
  <si>
    <t>snagu danom donošenja.</t>
  </si>
  <si>
    <t xml:space="preserve">        Ovaj Plan nabave objavit će se na mrežnim stranicama Druge gimnazije Varaždin, te stupa na </t>
  </si>
  <si>
    <t>Vlado Vlašić,dipl.oec.</t>
  </si>
  <si>
    <t xml:space="preserve">                                                   Predsjednik Školskog odbora:</t>
  </si>
  <si>
    <t>IV.</t>
  </si>
  <si>
    <t>o javnoj nabavi, Školski odbor na sjednici održanoj dana  28.12.2012. godine donosi</t>
  </si>
  <si>
    <t xml:space="preserve">          Na temelju članka 57.Statuta Druge gimnazije Varaždin,  a sukladno članku 13. st. 1  Zakona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</si>
</sst>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view="pageBreakPreview" zoomScale="75" zoomScaleNormal="130" zoomScaleSheetLayoutView="75" zoomScalePageLayoutView="0" workbookViewId="0" topLeftCell="A50">
      <selection activeCell="D70" sqref="D69:D70"/>
    </sheetView>
  </sheetViews>
  <sheetFormatPr defaultColWidth="9.140625" defaultRowHeight="12.75"/>
  <cols>
    <col min="1" max="1" width="12.00390625" style="0" customWidth="1"/>
    <col min="2" max="2" width="6.28125" style="0" customWidth="1"/>
    <col min="3" max="3" width="10.28125" style="0" customWidth="1"/>
    <col min="4" max="4" width="34.28125" style="0" customWidth="1"/>
    <col min="5" max="5" width="19.7109375" style="0" customWidth="1"/>
    <col min="6" max="6" width="17.421875" style="0" customWidth="1"/>
  </cols>
  <sheetData>
    <row r="1" spans="1:5" ht="20.25" customHeight="1">
      <c r="A1" s="58" t="s">
        <v>0</v>
      </c>
      <c r="B1" s="59"/>
      <c r="C1" s="59"/>
      <c r="D1" s="59"/>
      <c r="E1" s="1"/>
    </row>
    <row r="2" spans="1:5" ht="19.5" customHeight="1">
      <c r="A2" s="1" t="s">
        <v>168</v>
      </c>
      <c r="B2" s="1"/>
      <c r="C2" s="1"/>
      <c r="D2" s="1"/>
      <c r="E2" s="1"/>
    </row>
    <row r="3" spans="1:5" ht="19.5" customHeight="1">
      <c r="A3" s="1" t="s">
        <v>169</v>
      </c>
      <c r="B3" s="1"/>
      <c r="C3" s="1"/>
      <c r="D3" s="1"/>
      <c r="E3" s="1"/>
    </row>
    <row r="4" spans="1:5" ht="19.5" customHeight="1">
      <c r="A4" s="1" t="s">
        <v>170</v>
      </c>
      <c r="B4" s="1"/>
      <c r="C4" s="1"/>
      <c r="D4" s="1"/>
      <c r="E4" s="1"/>
    </row>
    <row r="5" spans="1:5" ht="19.5" customHeight="1">
      <c r="A5" s="1" t="s">
        <v>171</v>
      </c>
      <c r="B5" s="1"/>
      <c r="C5" s="1"/>
      <c r="D5" s="1"/>
      <c r="E5" s="1"/>
    </row>
    <row r="6" spans="1:5" ht="19.5" customHeight="1">
      <c r="A6" s="1" t="s">
        <v>172</v>
      </c>
      <c r="B6" s="1"/>
      <c r="C6" s="1"/>
      <c r="D6" s="1"/>
      <c r="E6" s="1"/>
    </row>
    <row r="7" spans="1:5" ht="37.5" customHeight="1">
      <c r="A7" s="56" t="s">
        <v>173</v>
      </c>
      <c r="B7" s="56"/>
      <c r="C7" s="56"/>
      <c r="D7" s="56"/>
      <c r="E7" s="56"/>
    </row>
    <row r="8" spans="1:8" ht="19.5" customHeight="1">
      <c r="A8" s="1"/>
      <c r="B8" s="1"/>
      <c r="C8" s="1"/>
      <c r="D8" s="53" t="s">
        <v>174</v>
      </c>
      <c r="E8" s="53"/>
      <c r="F8" s="53"/>
      <c r="G8" s="53"/>
      <c r="H8" s="53"/>
    </row>
    <row r="9" spans="1:5" ht="33.75" customHeight="1">
      <c r="A9" s="53" t="s">
        <v>175</v>
      </c>
      <c r="B9" s="53"/>
      <c r="C9" s="53"/>
      <c r="D9" s="53"/>
      <c r="E9" s="53"/>
    </row>
    <row r="10" spans="1:5" ht="21.75" customHeight="1">
      <c r="A10" s="54" t="s">
        <v>176</v>
      </c>
      <c r="B10" s="54"/>
      <c r="C10" s="54"/>
      <c r="D10" s="55"/>
      <c r="E10" s="55"/>
    </row>
    <row r="11" spans="1:5" ht="21.75" customHeight="1">
      <c r="A11" s="57" t="s">
        <v>177</v>
      </c>
      <c r="B11" s="57"/>
      <c r="C11" s="57"/>
      <c r="D11" s="57"/>
      <c r="E11" s="57"/>
    </row>
    <row r="12" spans="1:5" ht="50.25" customHeight="1">
      <c r="A12" s="45" t="s">
        <v>178</v>
      </c>
      <c r="B12" s="48" t="s">
        <v>179</v>
      </c>
      <c r="C12" s="48"/>
      <c r="D12" s="48"/>
      <c r="E12" s="45" t="s">
        <v>180</v>
      </c>
    </row>
    <row r="13" spans="1:5" ht="20.25" customHeight="1">
      <c r="A13" s="45"/>
      <c r="B13" s="48" t="s">
        <v>37</v>
      </c>
      <c r="C13" s="48"/>
      <c r="D13" s="48"/>
      <c r="E13" s="45"/>
    </row>
    <row r="14" spans="1:5" ht="21" customHeight="1">
      <c r="A14" s="45"/>
      <c r="B14" s="5" t="s">
        <v>37</v>
      </c>
      <c r="C14" s="5" t="s">
        <v>37</v>
      </c>
      <c r="D14" s="5" t="s">
        <v>37</v>
      </c>
      <c r="E14" s="45"/>
    </row>
    <row r="15" spans="1:5" ht="21" customHeight="1">
      <c r="A15" s="45"/>
      <c r="B15" s="5" t="s">
        <v>145</v>
      </c>
      <c r="C15" s="5" t="s">
        <v>145</v>
      </c>
      <c r="D15" s="5" t="s">
        <v>145</v>
      </c>
      <c r="E15" s="45"/>
    </row>
    <row r="16" spans="1:10" ht="21" customHeight="1">
      <c r="A16" s="35"/>
      <c r="B16" s="5" t="s">
        <v>38</v>
      </c>
      <c r="C16" s="5" t="s">
        <v>38</v>
      </c>
      <c r="D16" s="5" t="s">
        <v>38</v>
      </c>
      <c r="E16" s="38"/>
      <c r="F16" s="32">
        <v>322</v>
      </c>
      <c r="G16" s="49"/>
      <c r="H16" s="50"/>
      <c r="I16" s="5" t="s">
        <v>36</v>
      </c>
      <c r="J16" s="6">
        <f>SUM(J17+J22+J24+J26)</f>
        <v>149300</v>
      </c>
    </row>
    <row r="17" spans="1:10" ht="21" customHeight="1">
      <c r="A17" s="35"/>
      <c r="B17" s="5" t="s">
        <v>146</v>
      </c>
      <c r="C17" s="5" t="s">
        <v>146</v>
      </c>
      <c r="D17" s="5" t="s">
        <v>146</v>
      </c>
      <c r="E17" s="38"/>
      <c r="F17" s="32"/>
      <c r="G17" s="49">
        <v>3221</v>
      </c>
      <c r="H17" s="50"/>
      <c r="I17" s="5" t="s">
        <v>37</v>
      </c>
      <c r="J17" s="6">
        <f>SUM(J18:J21)</f>
        <v>107800</v>
      </c>
    </row>
    <row r="18" spans="1:10" ht="21" customHeight="1">
      <c r="A18" s="35"/>
      <c r="B18" s="47"/>
      <c r="C18" s="47"/>
      <c r="D18" s="47"/>
      <c r="E18" s="38"/>
      <c r="F18" s="32"/>
      <c r="G18" s="4"/>
      <c r="H18" s="4">
        <v>32211</v>
      </c>
      <c r="I18" s="5" t="s">
        <v>37</v>
      </c>
      <c r="J18" s="6">
        <v>40800</v>
      </c>
    </row>
    <row r="19" spans="1:10" ht="21" customHeight="1">
      <c r="A19" s="35"/>
      <c r="B19" s="47"/>
      <c r="C19" s="47"/>
      <c r="D19" s="47"/>
      <c r="E19" s="38"/>
      <c r="F19" s="32"/>
      <c r="G19" s="4"/>
      <c r="H19" s="4">
        <v>32212</v>
      </c>
      <c r="I19" s="5" t="s">
        <v>145</v>
      </c>
      <c r="J19" s="6">
        <v>11000</v>
      </c>
    </row>
    <row r="20" spans="1:10" ht="20.25" customHeight="1">
      <c r="A20" s="35"/>
      <c r="B20" s="47"/>
      <c r="C20" s="47"/>
      <c r="D20" s="47"/>
      <c r="E20" s="38"/>
      <c r="F20" s="32"/>
      <c r="G20" s="4"/>
      <c r="H20" s="4">
        <v>32214</v>
      </c>
      <c r="I20" s="5" t="s">
        <v>38</v>
      </c>
      <c r="J20" s="6">
        <v>50000</v>
      </c>
    </row>
    <row r="21" spans="1:10" ht="21" customHeight="1">
      <c r="A21" s="35"/>
      <c r="B21" s="47"/>
      <c r="C21" s="47"/>
      <c r="D21" s="47"/>
      <c r="E21" s="38"/>
      <c r="F21" s="32"/>
      <c r="G21" s="4"/>
      <c r="H21" s="4">
        <v>32219</v>
      </c>
      <c r="I21" s="5" t="s">
        <v>146</v>
      </c>
      <c r="J21" s="6">
        <v>6000</v>
      </c>
    </row>
    <row r="22" spans="1:10" ht="15.75" customHeight="1">
      <c r="A22" s="35"/>
      <c r="B22" s="46"/>
      <c r="C22" s="46"/>
      <c r="D22" s="47"/>
      <c r="E22" s="38"/>
      <c r="F22" s="32"/>
      <c r="G22" s="49">
        <v>3222</v>
      </c>
      <c r="H22" s="50"/>
      <c r="I22" s="5" t="s">
        <v>39</v>
      </c>
      <c r="J22" s="6">
        <f>SUM(J23:J23)</f>
        <v>10000</v>
      </c>
    </row>
    <row r="23" spans="1:10" ht="12.75">
      <c r="A23" s="35"/>
      <c r="B23" s="47"/>
      <c r="C23" s="47"/>
      <c r="D23" s="47"/>
      <c r="E23" s="38"/>
      <c r="F23" s="32"/>
      <c r="G23" s="4"/>
      <c r="H23" s="4">
        <v>32221</v>
      </c>
      <c r="I23" s="5" t="s">
        <v>40</v>
      </c>
      <c r="J23" s="6">
        <v>10000</v>
      </c>
    </row>
    <row r="24" spans="1:10" ht="12.75">
      <c r="A24" s="35"/>
      <c r="B24" s="46"/>
      <c r="C24" s="46"/>
      <c r="D24" s="47"/>
      <c r="E24" s="38"/>
      <c r="F24" s="32"/>
      <c r="G24" s="49">
        <v>3225</v>
      </c>
      <c r="H24" s="50"/>
      <c r="I24" s="5" t="s">
        <v>41</v>
      </c>
      <c r="J24" s="6">
        <f>SUM(J25)</f>
        <v>30000</v>
      </c>
    </row>
    <row r="25" spans="1:10" ht="12.75">
      <c r="A25" s="35"/>
      <c r="B25" s="47"/>
      <c r="C25" s="47"/>
      <c r="D25" s="47"/>
      <c r="E25" s="38"/>
      <c r="F25" s="32"/>
      <c r="G25" s="4"/>
      <c r="H25" s="4">
        <v>32251</v>
      </c>
      <c r="I25" s="5" t="s">
        <v>42</v>
      </c>
      <c r="J25" s="6">
        <v>30000</v>
      </c>
    </row>
    <row r="26" spans="1:10" ht="17.25" customHeight="1">
      <c r="A26" s="35"/>
      <c r="B26" s="47"/>
      <c r="C26" s="47"/>
      <c r="D26" s="47"/>
      <c r="E26" s="38"/>
      <c r="F26" s="32"/>
      <c r="G26" s="4">
        <v>3227</v>
      </c>
      <c r="H26" s="4"/>
      <c r="I26" s="5" t="s">
        <v>147</v>
      </c>
      <c r="J26" s="6">
        <f>J27</f>
        <v>1500</v>
      </c>
    </row>
    <row r="27" spans="1:10" ht="12.75">
      <c r="A27" s="35"/>
      <c r="B27" s="47"/>
      <c r="C27" s="47"/>
      <c r="D27" s="47"/>
      <c r="E27" s="38"/>
      <c r="F27" s="32"/>
      <c r="G27" s="4"/>
      <c r="H27" s="4">
        <v>32271</v>
      </c>
      <c r="I27" s="5" t="s">
        <v>147</v>
      </c>
      <c r="J27" s="6">
        <v>1500</v>
      </c>
    </row>
    <row r="28" spans="1:10" ht="12.75">
      <c r="A28" s="36"/>
      <c r="B28" s="46"/>
      <c r="C28" s="47"/>
      <c r="D28" s="47"/>
      <c r="E28" s="38"/>
      <c r="F28" s="51">
        <v>323</v>
      </c>
      <c r="G28" s="51"/>
      <c r="H28" s="50"/>
      <c r="I28" s="5" t="s">
        <v>43</v>
      </c>
      <c r="J28" s="6">
        <f>SUM(J29+J34+J38+J45+J48+J52+J54)</f>
        <v>250800</v>
      </c>
    </row>
    <row r="29" spans="1:10" ht="12.75">
      <c r="A29" s="35"/>
      <c r="B29" s="46"/>
      <c r="C29" s="46"/>
      <c r="D29" s="47"/>
      <c r="E29" s="38"/>
      <c r="F29" s="32"/>
      <c r="G29" s="49">
        <v>3231</v>
      </c>
      <c r="H29" s="50"/>
      <c r="I29" s="5" t="s">
        <v>148</v>
      </c>
      <c r="J29" s="6">
        <f>SUM(J30:J33)</f>
        <v>30800</v>
      </c>
    </row>
    <row r="30" spans="1:10" ht="12.75">
      <c r="A30" s="35"/>
      <c r="B30" s="47"/>
      <c r="C30" s="47"/>
      <c r="D30" s="47"/>
      <c r="E30" s="38"/>
      <c r="F30" s="32"/>
      <c r="G30" s="4"/>
      <c r="H30" s="4">
        <v>32311</v>
      </c>
      <c r="I30" s="5" t="s">
        <v>44</v>
      </c>
      <c r="J30" s="6">
        <v>20100</v>
      </c>
    </row>
    <row r="31" spans="1:10" ht="12.75">
      <c r="A31" s="35"/>
      <c r="B31" s="47"/>
      <c r="C31" s="47"/>
      <c r="D31" s="47"/>
      <c r="E31" s="38"/>
      <c r="F31" s="32"/>
      <c r="G31" s="4"/>
      <c r="H31" s="4">
        <v>32312</v>
      </c>
      <c r="I31" s="5" t="s">
        <v>45</v>
      </c>
      <c r="J31" s="6">
        <v>6200</v>
      </c>
    </row>
    <row r="32" spans="1:10" ht="12.75">
      <c r="A32" s="35"/>
      <c r="B32" s="47"/>
      <c r="C32" s="47"/>
      <c r="D32" s="47"/>
      <c r="E32" s="38"/>
      <c r="F32" s="32"/>
      <c r="G32" s="4"/>
      <c r="H32" s="4">
        <v>32313</v>
      </c>
      <c r="I32" s="5" t="s">
        <v>149</v>
      </c>
      <c r="J32" s="6">
        <v>3500</v>
      </c>
    </row>
    <row r="33" spans="1:10" ht="17.25" customHeight="1">
      <c r="A33" s="35"/>
      <c r="B33" s="47"/>
      <c r="C33" s="47"/>
      <c r="D33" s="47"/>
      <c r="E33" s="38"/>
      <c r="F33" s="32"/>
      <c r="G33" s="4"/>
      <c r="H33" s="4">
        <v>32319</v>
      </c>
      <c r="I33" s="5" t="s">
        <v>46</v>
      </c>
      <c r="J33" s="6">
        <v>1000</v>
      </c>
    </row>
    <row r="34" spans="1:10" ht="12.75">
      <c r="A34" s="35"/>
      <c r="B34" s="46"/>
      <c r="C34" s="46"/>
      <c r="D34" s="47"/>
      <c r="E34" s="38"/>
      <c r="F34" s="32"/>
      <c r="G34" s="49">
        <v>3233</v>
      </c>
      <c r="H34" s="50"/>
      <c r="I34" s="5" t="s">
        <v>47</v>
      </c>
      <c r="J34" s="6">
        <f>SUM(J35:J37)</f>
        <v>16000</v>
      </c>
    </row>
    <row r="35" spans="1:10" ht="12.75">
      <c r="A35" s="35"/>
      <c r="B35" s="47"/>
      <c r="C35" s="47"/>
      <c r="D35" s="47"/>
      <c r="E35" s="38"/>
      <c r="F35" s="32"/>
      <c r="G35" s="4"/>
      <c r="H35" s="4">
        <v>32331</v>
      </c>
      <c r="I35" s="5" t="s">
        <v>48</v>
      </c>
      <c r="J35" s="6">
        <v>3500</v>
      </c>
    </row>
    <row r="36" spans="1:10" ht="12.75">
      <c r="A36" s="35"/>
      <c r="B36" s="47"/>
      <c r="C36" s="47"/>
      <c r="D36" s="47"/>
      <c r="E36" s="38"/>
      <c r="F36" s="32"/>
      <c r="G36" s="4"/>
      <c r="H36" s="4">
        <v>32332</v>
      </c>
      <c r="I36" s="5" t="s">
        <v>49</v>
      </c>
      <c r="J36" s="6">
        <v>3000</v>
      </c>
    </row>
    <row r="37" spans="1:10" ht="12.75">
      <c r="A37" s="35"/>
      <c r="B37" s="47"/>
      <c r="C37" s="47"/>
      <c r="D37" s="47"/>
      <c r="E37" s="38"/>
      <c r="F37" s="32"/>
      <c r="G37" s="4"/>
      <c r="H37" s="4">
        <v>32339</v>
      </c>
      <c r="I37" s="5" t="s">
        <v>50</v>
      </c>
      <c r="J37" s="6">
        <v>9500</v>
      </c>
    </row>
    <row r="38" spans="1:10" ht="24" customHeight="1">
      <c r="A38" s="35"/>
      <c r="B38" s="46"/>
      <c r="C38" s="46"/>
      <c r="D38" s="47"/>
      <c r="E38" s="38"/>
      <c r="F38" s="32"/>
      <c r="G38" s="49">
        <v>3234</v>
      </c>
      <c r="H38" s="50"/>
      <c r="I38" s="5" t="s">
        <v>51</v>
      </c>
      <c r="J38" s="6">
        <f>SUM(J39:J44)</f>
        <v>150100</v>
      </c>
    </row>
    <row r="39" spans="1:10" ht="12.75">
      <c r="A39" s="35"/>
      <c r="B39" s="47"/>
      <c r="C39" s="47"/>
      <c r="D39" s="47"/>
      <c r="E39" s="38"/>
      <c r="F39" s="32"/>
      <c r="G39" s="4"/>
      <c r="H39" s="4">
        <v>32341</v>
      </c>
      <c r="I39" s="5" t="s">
        <v>52</v>
      </c>
      <c r="J39" s="6">
        <v>65000</v>
      </c>
    </row>
    <row r="40" spans="1:10" ht="16.5" customHeight="1">
      <c r="A40" s="35"/>
      <c r="B40" s="47"/>
      <c r="C40" s="47"/>
      <c r="D40" s="47"/>
      <c r="E40" s="38"/>
      <c r="F40" s="32"/>
      <c r="G40" s="4"/>
      <c r="H40" s="4">
        <v>32342</v>
      </c>
      <c r="I40" s="5" t="s">
        <v>53</v>
      </c>
      <c r="J40" s="6">
        <v>22000</v>
      </c>
    </row>
    <row r="41" spans="1:10" ht="12.75">
      <c r="A41" s="35"/>
      <c r="B41" s="47"/>
      <c r="C41" s="47"/>
      <c r="D41" s="47"/>
      <c r="E41" s="38"/>
      <c r="F41" s="32"/>
      <c r="G41" s="4"/>
      <c r="H41" s="4">
        <v>32343</v>
      </c>
      <c r="I41" s="5" t="s">
        <v>150</v>
      </c>
      <c r="J41" s="6">
        <v>2600</v>
      </c>
    </row>
    <row r="42" spans="1:10" ht="12.75">
      <c r="A42" s="35"/>
      <c r="B42" s="47"/>
      <c r="C42" s="47"/>
      <c r="D42" s="47"/>
      <c r="E42" s="38"/>
      <c r="F42" s="32"/>
      <c r="G42" s="4"/>
      <c r="H42" s="4">
        <v>32344</v>
      </c>
      <c r="I42" s="5" t="s">
        <v>54</v>
      </c>
      <c r="J42" s="6">
        <v>5200</v>
      </c>
    </row>
    <row r="43" spans="1:10" ht="12.75">
      <c r="A43" s="35"/>
      <c r="B43" s="47"/>
      <c r="C43" s="47"/>
      <c r="D43" s="47"/>
      <c r="E43" s="38"/>
      <c r="F43" s="32"/>
      <c r="G43" s="4"/>
      <c r="H43" s="4">
        <v>323491</v>
      </c>
      <c r="I43" s="5" t="s">
        <v>104</v>
      </c>
      <c r="J43" s="6">
        <v>54800</v>
      </c>
    </row>
    <row r="44" spans="1:10" ht="12.75">
      <c r="A44" s="35"/>
      <c r="B44" s="47"/>
      <c r="C44" s="47"/>
      <c r="D44" s="47"/>
      <c r="E44" s="38"/>
      <c r="F44" s="32"/>
      <c r="G44" s="4"/>
      <c r="H44" s="4">
        <v>323492</v>
      </c>
      <c r="I44" s="5" t="s">
        <v>108</v>
      </c>
      <c r="J44" s="6">
        <v>500</v>
      </c>
    </row>
    <row r="45" spans="1:10" ht="12.75">
      <c r="A45" s="35"/>
      <c r="B45" s="46"/>
      <c r="C45" s="46"/>
      <c r="D45" s="47"/>
      <c r="E45" s="38"/>
      <c r="F45" s="32"/>
      <c r="G45" s="49">
        <v>3236</v>
      </c>
      <c r="H45" s="50"/>
      <c r="I45" s="5" t="s">
        <v>55</v>
      </c>
      <c r="J45" s="6">
        <f>SUM(J46:J47)</f>
        <v>9500</v>
      </c>
    </row>
    <row r="46" spans="1:10" ht="12.75">
      <c r="A46" s="35"/>
      <c r="B46" s="47"/>
      <c r="C46" s="47"/>
      <c r="D46" s="47"/>
      <c r="E46" s="38"/>
      <c r="F46" s="32"/>
      <c r="G46" s="4"/>
      <c r="H46" s="4">
        <v>32361</v>
      </c>
      <c r="I46" s="5" t="s">
        <v>56</v>
      </c>
      <c r="J46" s="6">
        <v>9500</v>
      </c>
    </row>
    <row r="47" spans="1:10" ht="12.75">
      <c r="A47" s="35"/>
      <c r="B47" s="47"/>
      <c r="C47" s="47"/>
      <c r="D47" s="47"/>
      <c r="E47" s="38"/>
      <c r="F47" s="32"/>
      <c r="G47" s="8"/>
      <c r="H47" s="8">
        <v>32369</v>
      </c>
      <c r="I47" s="5" t="s">
        <v>57</v>
      </c>
      <c r="J47" s="6">
        <v>0</v>
      </c>
    </row>
    <row r="48" spans="1:10" ht="12.75">
      <c r="A48" s="35"/>
      <c r="B48" s="46"/>
      <c r="C48" s="46"/>
      <c r="D48" s="47"/>
      <c r="E48" s="38"/>
      <c r="F48" s="32"/>
      <c r="G48" s="49">
        <v>3237</v>
      </c>
      <c r="H48" s="50"/>
      <c r="I48" s="5" t="s">
        <v>58</v>
      </c>
      <c r="J48" s="6">
        <f>SUM(J49:J51)</f>
        <v>6500</v>
      </c>
    </row>
    <row r="49" spans="1:10" ht="12.75">
      <c r="A49" s="35"/>
      <c r="B49" s="47"/>
      <c r="C49" s="47"/>
      <c r="D49" s="47"/>
      <c r="E49" s="38"/>
      <c r="F49" s="32"/>
      <c r="G49" s="4"/>
      <c r="H49" s="8">
        <v>32372</v>
      </c>
      <c r="I49" s="5" t="s">
        <v>59</v>
      </c>
      <c r="J49" s="6">
        <v>0</v>
      </c>
    </row>
    <row r="50" spans="1:10" ht="12.75">
      <c r="A50" s="35"/>
      <c r="B50" s="47"/>
      <c r="C50" s="47"/>
      <c r="D50" s="47"/>
      <c r="E50" s="38"/>
      <c r="F50" s="32"/>
      <c r="G50" s="4"/>
      <c r="H50" s="8">
        <v>32373</v>
      </c>
      <c r="I50" s="5" t="s">
        <v>60</v>
      </c>
      <c r="J50" s="6">
        <v>6500</v>
      </c>
    </row>
    <row r="51" spans="1:10" ht="12.75">
      <c r="A51" s="35"/>
      <c r="B51" s="47"/>
      <c r="C51" s="47"/>
      <c r="D51" s="47"/>
      <c r="E51" s="38"/>
      <c r="F51" s="32"/>
      <c r="G51" s="4"/>
      <c r="H51" s="8">
        <v>32379</v>
      </c>
      <c r="I51" s="5" t="s">
        <v>61</v>
      </c>
      <c r="J51" s="6">
        <v>0</v>
      </c>
    </row>
    <row r="52" spans="1:10" ht="12.75">
      <c r="A52" s="35"/>
      <c r="B52" s="46"/>
      <c r="C52" s="46"/>
      <c r="D52" s="47"/>
      <c r="E52" s="38"/>
      <c r="F52" s="32"/>
      <c r="G52" s="49">
        <v>3238</v>
      </c>
      <c r="H52" s="50"/>
      <c r="I52" s="5" t="s">
        <v>62</v>
      </c>
      <c r="J52" s="6">
        <f>J53</f>
        <v>17000</v>
      </c>
    </row>
    <row r="53" spans="1:10" ht="11.25" customHeight="1">
      <c r="A53" s="35"/>
      <c r="B53" s="47"/>
      <c r="C53" s="47"/>
      <c r="D53" s="47"/>
      <c r="E53" s="38"/>
      <c r="F53" s="32"/>
      <c r="G53" s="4"/>
      <c r="H53" s="8">
        <v>32389</v>
      </c>
      <c r="I53" s="13" t="s">
        <v>63</v>
      </c>
      <c r="J53" s="6">
        <v>17000</v>
      </c>
    </row>
    <row r="54" spans="1:10" ht="32.25" customHeight="1">
      <c r="A54" s="35"/>
      <c r="B54" s="46"/>
      <c r="C54" s="46"/>
      <c r="D54" s="47"/>
      <c r="E54" s="38"/>
      <c r="F54" s="32"/>
      <c r="G54" s="49">
        <v>3239</v>
      </c>
      <c r="H54" s="50"/>
      <c r="I54" s="5" t="s">
        <v>64</v>
      </c>
      <c r="J54" s="6">
        <f>SUM(J55:J59)</f>
        <v>20900</v>
      </c>
    </row>
    <row r="55" spans="1:10" ht="12.75">
      <c r="A55" s="35"/>
      <c r="B55" s="47"/>
      <c r="C55" s="47"/>
      <c r="D55" s="47"/>
      <c r="E55" s="38"/>
      <c r="F55" s="32"/>
      <c r="G55" s="4"/>
      <c r="H55" s="8">
        <v>32391</v>
      </c>
      <c r="I55" s="5" t="s">
        <v>151</v>
      </c>
      <c r="J55" s="6">
        <v>18900</v>
      </c>
    </row>
    <row r="56" spans="1:10" ht="13.5" customHeight="1">
      <c r="A56" s="35"/>
      <c r="B56" s="35"/>
      <c r="C56" s="39"/>
      <c r="D56" s="37"/>
      <c r="E56" s="38"/>
      <c r="F56" s="32"/>
      <c r="G56" s="4"/>
      <c r="H56" s="8">
        <v>32393</v>
      </c>
      <c r="I56" s="5" t="s">
        <v>65</v>
      </c>
      <c r="J56" s="6">
        <v>0</v>
      </c>
    </row>
    <row r="57" spans="1:10" ht="15" customHeight="1">
      <c r="A57" s="35"/>
      <c r="B57" s="35"/>
      <c r="C57" s="39"/>
      <c r="D57" s="37"/>
      <c r="E57" s="38"/>
      <c r="F57" s="32"/>
      <c r="G57" s="4"/>
      <c r="H57" s="8">
        <v>32394</v>
      </c>
      <c r="I57" s="5" t="s">
        <v>101</v>
      </c>
      <c r="J57" s="6">
        <v>1000</v>
      </c>
    </row>
    <row r="58" spans="1:10" ht="14.25" customHeight="1">
      <c r="A58" s="35"/>
      <c r="B58" s="35"/>
      <c r="C58" s="39"/>
      <c r="D58" s="37"/>
      <c r="E58" s="38"/>
      <c r="F58" s="32"/>
      <c r="G58" s="4"/>
      <c r="H58" s="8">
        <v>32395</v>
      </c>
      <c r="I58" s="5" t="s">
        <v>152</v>
      </c>
      <c r="J58" s="6">
        <v>0</v>
      </c>
    </row>
    <row r="59" spans="1:10" ht="12" customHeight="1">
      <c r="A59" s="35"/>
      <c r="B59" s="35"/>
      <c r="C59" s="39"/>
      <c r="D59" s="37"/>
      <c r="E59" s="38"/>
      <c r="F59" s="32"/>
      <c r="G59" s="4"/>
      <c r="H59" s="8">
        <v>32399</v>
      </c>
      <c r="I59" s="5" t="s">
        <v>66</v>
      </c>
      <c r="J59" s="6">
        <v>1000</v>
      </c>
    </row>
    <row r="60" spans="1:10" ht="12.75">
      <c r="A60" s="35"/>
      <c r="B60" s="35"/>
      <c r="C60" s="39"/>
      <c r="D60" s="37"/>
      <c r="E60" s="38"/>
      <c r="F60" s="32">
        <v>324</v>
      </c>
      <c r="G60" s="4"/>
      <c r="H60" s="8"/>
      <c r="I60" s="5" t="s">
        <v>153</v>
      </c>
      <c r="J60" s="6">
        <f>J61</f>
        <v>0</v>
      </c>
    </row>
    <row r="61" spans="1:10" ht="12.75">
      <c r="A61" s="35"/>
      <c r="B61" s="35"/>
      <c r="C61" s="39"/>
      <c r="D61" s="37"/>
      <c r="E61" s="38"/>
      <c r="F61" s="32"/>
      <c r="G61" s="4">
        <v>3241</v>
      </c>
      <c r="H61" s="8"/>
      <c r="I61" s="5" t="s">
        <v>153</v>
      </c>
      <c r="J61" s="6">
        <f>SUM(J62:J63)</f>
        <v>0</v>
      </c>
    </row>
    <row r="62" spans="1:10" ht="12.75">
      <c r="A62" s="35"/>
      <c r="B62" s="35"/>
      <c r="C62" s="39"/>
      <c r="D62" s="37"/>
      <c r="E62" s="38"/>
      <c r="F62" s="32"/>
      <c r="G62" s="4"/>
      <c r="H62" s="8">
        <v>32411</v>
      </c>
      <c r="I62" s="5" t="s">
        <v>154</v>
      </c>
      <c r="J62" s="6">
        <v>0</v>
      </c>
    </row>
    <row r="63" spans="1:10" ht="12.75">
      <c r="A63" s="35"/>
      <c r="B63" s="35"/>
      <c r="C63" s="39"/>
      <c r="D63" s="37"/>
      <c r="E63" s="38"/>
      <c r="F63" s="32"/>
      <c r="G63" s="4"/>
      <c r="H63" s="8">
        <v>32412</v>
      </c>
      <c r="I63" s="5" t="s">
        <v>155</v>
      </c>
      <c r="J63" s="6">
        <v>0</v>
      </c>
    </row>
    <row r="64" spans="1:10" ht="12.75">
      <c r="A64" s="35"/>
      <c r="B64" s="46"/>
      <c r="C64" s="46"/>
      <c r="D64" s="37"/>
      <c r="E64" s="38"/>
      <c r="F64" s="32">
        <v>329</v>
      </c>
      <c r="G64" s="49"/>
      <c r="H64" s="50"/>
      <c r="I64" s="5" t="s">
        <v>68</v>
      </c>
      <c r="J64" s="6">
        <f>SUM(J65+J69+J71+J73+J78)</f>
        <v>172800</v>
      </c>
    </row>
    <row r="65" spans="1:10" ht="12.75">
      <c r="A65" s="35"/>
      <c r="B65" s="46"/>
      <c r="C65" s="46"/>
      <c r="D65" s="37"/>
      <c r="E65" s="38"/>
      <c r="F65" s="32"/>
      <c r="G65" s="49">
        <v>3292</v>
      </c>
      <c r="H65" s="50"/>
      <c r="I65" s="5" t="s">
        <v>67</v>
      </c>
      <c r="J65" s="6">
        <f>SUM(J66:J68)</f>
        <v>26000</v>
      </c>
    </row>
    <row r="66" spans="1:10" ht="12.75">
      <c r="A66" s="35"/>
      <c r="B66" s="35"/>
      <c r="C66" s="39"/>
      <c r="D66" s="37"/>
      <c r="E66" s="38"/>
      <c r="F66" s="32"/>
      <c r="G66" s="4"/>
      <c r="H66" s="8">
        <v>32921</v>
      </c>
      <c r="I66" s="5" t="s">
        <v>69</v>
      </c>
      <c r="J66" s="6">
        <v>2000</v>
      </c>
    </row>
    <row r="67" spans="1:10" ht="15" customHeight="1">
      <c r="A67" s="35"/>
      <c r="B67" s="35"/>
      <c r="C67" s="39"/>
      <c r="D67" s="37"/>
      <c r="E67" s="38"/>
      <c r="F67" s="32"/>
      <c r="G67" s="4"/>
      <c r="H67" s="8">
        <v>39222</v>
      </c>
      <c r="I67" s="5" t="s">
        <v>70</v>
      </c>
      <c r="J67" s="6">
        <v>0</v>
      </c>
    </row>
    <row r="68" spans="1:10" ht="12.75">
      <c r="A68" s="35"/>
      <c r="B68" s="35"/>
      <c r="C68" s="39"/>
      <c r="D68" s="37"/>
      <c r="E68" s="38"/>
      <c r="F68" s="32"/>
      <c r="G68" s="4"/>
      <c r="H68" s="8">
        <v>32923</v>
      </c>
      <c r="I68" s="5" t="s">
        <v>71</v>
      </c>
      <c r="J68" s="6">
        <v>24000</v>
      </c>
    </row>
    <row r="69" spans="1:10" ht="12.75">
      <c r="A69" s="35"/>
      <c r="B69" s="46"/>
      <c r="C69" s="46"/>
      <c r="D69" s="37"/>
      <c r="E69" s="38"/>
      <c r="F69" s="32"/>
      <c r="G69" s="49">
        <v>3293</v>
      </c>
      <c r="H69" s="50"/>
      <c r="I69" s="5" t="s">
        <v>72</v>
      </c>
      <c r="J69" s="6">
        <f>SUM(J70)</f>
        <v>3500</v>
      </c>
    </row>
    <row r="70" spans="1:10" ht="12.75">
      <c r="A70" s="42"/>
      <c r="B70" s="42"/>
      <c r="C70" s="43"/>
      <c r="D70" s="44"/>
      <c r="E70" s="34"/>
      <c r="F70" s="32"/>
      <c r="G70" s="4"/>
      <c r="H70" s="8">
        <v>32931</v>
      </c>
      <c r="I70" s="5" t="s">
        <v>72</v>
      </c>
      <c r="J70" s="6">
        <v>3500</v>
      </c>
    </row>
    <row r="71" spans="1:10" ht="12.75">
      <c r="A71" s="4"/>
      <c r="B71" s="52"/>
      <c r="C71" s="52"/>
      <c r="D71" s="5"/>
      <c r="E71" s="6"/>
      <c r="F71" s="32"/>
      <c r="G71" s="49">
        <v>3294</v>
      </c>
      <c r="H71" s="50"/>
      <c r="I71" s="5" t="s">
        <v>106</v>
      </c>
      <c r="J71" s="6">
        <f>J72</f>
        <v>500</v>
      </c>
    </row>
    <row r="72" spans="1:10" ht="12.75">
      <c r="A72" s="4"/>
      <c r="B72" s="7"/>
      <c r="C72" s="7"/>
      <c r="D72" s="5"/>
      <c r="E72" s="6"/>
      <c r="F72" s="32"/>
      <c r="G72" s="7"/>
      <c r="H72" s="7">
        <v>32941</v>
      </c>
      <c r="I72" s="5" t="s">
        <v>156</v>
      </c>
      <c r="J72" s="6">
        <v>500</v>
      </c>
    </row>
    <row r="73" spans="1:10" ht="12.75">
      <c r="A73" s="4"/>
      <c r="B73" s="7"/>
      <c r="C73" s="7"/>
      <c r="D73" s="5"/>
      <c r="E73" s="6"/>
      <c r="F73" s="32"/>
      <c r="G73" s="7">
        <v>3295</v>
      </c>
      <c r="H73" s="7"/>
      <c r="I73" s="5" t="s">
        <v>157</v>
      </c>
      <c r="J73" s="6">
        <f>SUM(J74:J77)</f>
        <v>2000</v>
      </c>
    </row>
    <row r="74" spans="1:10" ht="12.75">
      <c r="A74" s="4"/>
      <c r="B74" s="7"/>
      <c r="C74" s="7"/>
      <c r="D74" s="5"/>
      <c r="E74" s="6"/>
      <c r="F74" s="32"/>
      <c r="G74" s="7"/>
      <c r="H74" s="7">
        <v>32951</v>
      </c>
      <c r="I74" s="5" t="s">
        <v>158</v>
      </c>
      <c r="J74" s="6">
        <v>500</v>
      </c>
    </row>
    <row r="75" spans="1:10" ht="23.25" customHeight="1">
      <c r="A75" s="4"/>
      <c r="B75" s="7"/>
      <c r="C75" s="7"/>
      <c r="D75" s="5"/>
      <c r="E75" s="6"/>
      <c r="F75" s="32"/>
      <c r="G75" s="7"/>
      <c r="H75" s="7">
        <v>32952</v>
      </c>
      <c r="I75" s="5" t="s">
        <v>159</v>
      </c>
      <c r="J75" s="6">
        <v>500</v>
      </c>
    </row>
    <row r="76" spans="1:10" ht="12.75">
      <c r="A76" s="4"/>
      <c r="B76" s="7"/>
      <c r="C76" s="7"/>
      <c r="D76" s="5"/>
      <c r="E76" s="6"/>
      <c r="F76" s="32"/>
      <c r="G76" s="7"/>
      <c r="H76" s="7">
        <v>32953</v>
      </c>
      <c r="I76" s="5" t="s">
        <v>160</v>
      </c>
      <c r="J76" s="6">
        <v>500</v>
      </c>
    </row>
    <row r="77" spans="1:10" ht="12.75">
      <c r="A77" s="4"/>
      <c r="B77" s="7"/>
      <c r="C77" s="7"/>
      <c r="D77" s="5"/>
      <c r="E77" s="6"/>
      <c r="F77" s="32"/>
      <c r="G77" s="7"/>
      <c r="H77" s="7">
        <v>32954</v>
      </c>
      <c r="I77" s="5" t="s">
        <v>161</v>
      </c>
      <c r="J77" s="6">
        <v>500</v>
      </c>
    </row>
    <row r="78" spans="1:10" ht="12.75">
      <c r="A78" s="4"/>
      <c r="B78" s="7"/>
      <c r="C78" s="7"/>
      <c r="D78" s="5"/>
      <c r="E78" s="6"/>
      <c r="F78" s="32"/>
      <c r="G78" s="7">
        <v>3299</v>
      </c>
      <c r="H78" s="7"/>
      <c r="I78" s="5" t="s">
        <v>68</v>
      </c>
      <c r="J78" s="6">
        <f>J79</f>
        <v>140800</v>
      </c>
    </row>
    <row r="79" spans="1:10" ht="12.75">
      <c r="A79" s="4"/>
      <c r="B79" s="7"/>
      <c r="C79" s="7"/>
      <c r="D79" s="5"/>
      <c r="E79" s="6"/>
      <c r="F79" s="32"/>
      <c r="G79" s="7"/>
      <c r="H79" s="7">
        <v>32991</v>
      </c>
      <c r="I79" s="5" t="s">
        <v>162</v>
      </c>
      <c r="J79" s="6">
        <f>SUM(J80:J82)</f>
        <v>140800</v>
      </c>
    </row>
    <row r="80" spans="1:10" ht="12.75">
      <c r="A80" s="4"/>
      <c r="B80" s="4"/>
      <c r="C80" s="8"/>
      <c r="D80" s="5"/>
      <c r="E80" s="6"/>
      <c r="F80" s="32"/>
      <c r="G80" s="4"/>
      <c r="H80" s="8">
        <v>32999</v>
      </c>
      <c r="I80" s="5" t="s">
        <v>109</v>
      </c>
      <c r="J80" s="6">
        <v>2000</v>
      </c>
    </row>
    <row r="81" spans="1:10" ht="12.75">
      <c r="A81" s="4"/>
      <c r="B81" s="8"/>
      <c r="C81" s="8"/>
      <c r="D81" s="5"/>
      <c r="E81" s="6"/>
      <c r="F81" s="32"/>
      <c r="G81" s="8"/>
      <c r="H81" s="8">
        <v>329991</v>
      </c>
      <c r="I81" s="5" t="s">
        <v>74</v>
      </c>
      <c r="J81" s="6">
        <v>35000</v>
      </c>
    </row>
    <row r="82" spans="1:10" ht="12.75">
      <c r="A82" s="4"/>
      <c r="B82" s="4"/>
      <c r="C82" s="8"/>
      <c r="D82" s="5"/>
      <c r="E82" s="6"/>
      <c r="F82" s="32"/>
      <c r="G82" s="4"/>
      <c r="H82" s="8">
        <v>329992</v>
      </c>
      <c r="I82" s="5" t="s">
        <v>75</v>
      </c>
      <c r="J82" s="6">
        <v>103800</v>
      </c>
    </row>
    <row r="83" spans="1:10" ht="12.75">
      <c r="A83" s="4"/>
      <c r="B83" s="9"/>
      <c r="C83" s="7"/>
      <c r="D83" s="5"/>
      <c r="E83" s="6"/>
      <c r="F83" s="32">
        <v>343</v>
      </c>
      <c r="G83" s="9"/>
      <c r="H83" s="7"/>
      <c r="I83" s="5" t="s">
        <v>163</v>
      </c>
      <c r="J83" s="6">
        <f>SUM(J84+J87+J89)</f>
        <v>5500</v>
      </c>
    </row>
    <row r="84" spans="1:10" ht="12.75">
      <c r="A84" s="4"/>
      <c r="B84" s="52"/>
      <c r="C84" s="52"/>
      <c r="D84" s="5"/>
      <c r="E84" s="6"/>
      <c r="F84" s="32"/>
      <c r="G84" s="49">
        <v>3431</v>
      </c>
      <c r="H84" s="50"/>
      <c r="I84" s="5" t="s">
        <v>73</v>
      </c>
      <c r="J84" s="6">
        <f>J85</f>
        <v>5500</v>
      </c>
    </row>
    <row r="85" spans="1:10" ht="18" customHeight="1">
      <c r="A85" s="4"/>
      <c r="B85" s="7"/>
      <c r="C85" s="7"/>
      <c r="D85" s="5"/>
      <c r="E85" s="6"/>
      <c r="F85" s="32"/>
      <c r="G85" s="7"/>
      <c r="H85" s="7">
        <v>34311</v>
      </c>
      <c r="I85" s="5" t="s">
        <v>164</v>
      </c>
      <c r="J85" s="6">
        <f>J86</f>
        <v>5500</v>
      </c>
    </row>
    <row r="86" spans="1:10" ht="12.75">
      <c r="A86" s="4"/>
      <c r="B86" s="4"/>
      <c r="C86" s="8"/>
      <c r="D86" s="5"/>
      <c r="E86" s="6"/>
      <c r="F86" s="32"/>
      <c r="G86" s="4"/>
      <c r="H86" s="8">
        <v>34312</v>
      </c>
      <c r="I86" s="5" t="s">
        <v>76</v>
      </c>
      <c r="J86" s="6">
        <v>5500</v>
      </c>
    </row>
    <row r="87" spans="1:10" ht="12.75">
      <c r="A87" s="4"/>
      <c r="B87" s="52"/>
      <c r="C87" s="52"/>
      <c r="D87" s="5"/>
      <c r="E87" s="6"/>
      <c r="F87" s="32"/>
      <c r="G87" s="49">
        <v>3433</v>
      </c>
      <c r="H87" s="50"/>
      <c r="I87" s="5" t="s">
        <v>77</v>
      </c>
      <c r="J87" s="6">
        <f>SUM(J88)</f>
        <v>0</v>
      </c>
    </row>
    <row r="88" spans="1:10" ht="12.75">
      <c r="A88" s="4"/>
      <c r="B88" s="4"/>
      <c r="C88" s="4"/>
      <c r="D88" s="5"/>
      <c r="E88" s="6"/>
      <c r="F88" s="32"/>
      <c r="G88" s="4"/>
      <c r="H88" s="4">
        <v>34333</v>
      </c>
      <c r="I88" s="5" t="s">
        <v>78</v>
      </c>
      <c r="J88" s="6">
        <v>0</v>
      </c>
    </row>
    <row r="89" spans="1:10" ht="12.75">
      <c r="A89" s="4"/>
      <c r="B89" s="4"/>
      <c r="C89" s="4"/>
      <c r="D89" s="5"/>
      <c r="E89" s="6"/>
      <c r="F89" s="32"/>
      <c r="G89" s="4">
        <v>3434</v>
      </c>
      <c r="H89" s="4"/>
      <c r="I89" s="5" t="s">
        <v>79</v>
      </c>
      <c r="J89" s="6">
        <v>0</v>
      </c>
    </row>
    <row r="90" spans="1:10" ht="12.75">
      <c r="A90" s="4"/>
      <c r="B90" s="4"/>
      <c r="C90" s="4"/>
      <c r="D90" s="5"/>
      <c r="E90" s="6"/>
      <c r="F90" s="32"/>
      <c r="G90" s="4"/>
      <c r="H90" s="4">
        <v>34349</v>
      </c>
      <c r="I90" s="5" t="s">
        <v>79</v>
      </c>
      <c r="J90" s="6">
        <v>0</v>
      </c>
    </row>
    <row r="91" spans="1:10" ht="12.75">
      <c r="A91" s="4"/>
      <c r="B91" s="4"/>
      <c r="C91" s="4"/>
      <c r="D91" s="28"/>
      <c r="E91" s="23"/>
      <c r="F91" s="32"/>
      <c r="G91" s="4"/>
      <c r="H91" s="4"/>
      <c r="I91" s="28" t="s">
        <v>103</v>
      </c>
      <c r="J91" s="23" t="e">
        <f>SUM(#REF!+#REF!+J83)</f>
        <v>#REF!</v>
      </c>
    </row>
    <row r="92" spans="1:10" ht="78.75">
      <c r="A92" s="4"/>
      <c r="B92" s="52"/>
      <c r="C92" s="52"/>
      <c r="D92" s="30"/>
      <c r="E92" s="6"/>
      <c r="F92" s="32"/>
      <c r="G92" s="49">
        <v>3212</v>
      </c>
      <c r="H92" s="50"/>
      <c r="I92" s="30" t="s">
        <v>142</v>
      </c>
      <c r="J92" s="6">
        <f>SUM(J93)</f>
        <v>373000</v>
      </c>
    </row>
    <row r="93" spans="1:10" ht="12.75">
      <c r="A93" s="4"/>
      <c r="B93" s="4"/>
      <c r="C93" s="4"/>
      <c r="D93" s="5"/>
      <c r="E93" s="6"/>
      <c r="F93" s="32"/>
      <c r="G93" s="4"/>
      <c r="H93" s="4">
        <v>32121</v>
      </c>
      <c r="I93" s="5" t="s">
        <v>80</v>
      </c>
      <c r="J93" s="6">
        <v>373000</v>
      </c>
    </row>
    <row r="94" spans="1:10" ht="12.75">
      <c r="A94" s="4"/>
      <c r="B94" s="52"/>
      <c r="C94" s="52"/>
      <c r="D94" s="5"/>
      <c r="E94" s="6"/>
      <c r="F94" s="32"/>
      <c r="G94" s="49">
        <v>3223</v>
      </c>
      <c r="H94" s="50"/>
      <c r="I94" s="5" t="s">
        <v>81</v>
      </c>
      <c r="J94" s="6">
        <f>SUM(J95:J97)</f>
        <v>508400</v>
      </c>
    </row>
    <row r="95" spans="1:10" ht="12.75">
      <c r="A95" s="4"/>
      <c r="B95" s="4"/>
      <c r="C95" s="4"/>
      <c r="D95" s="5"/>
      <c r="E95" s="6"/>
      <c r="F95" s="32"/>
      <c r="G95" s="4"/>
      <c r="H95" s="4">
        <v>32231</v>
      </c>
      <c r="I95" s="5" t="s">
        <v>82</v>
      </c>
      <c r="J95" s="6">
        <v>210000</v>
      </c>
    </row>
    <row r="96" spans="1:10" ht="12.75">
      <c r="A96" s="4"/>
      <c r="B96" s="4"/>
      <c r="C96" s="4"/>
      <c r="D96" s="5"/>
      <c r="E96" s="6"/>
      <c r="F96" s="32"/>
      <c r="G96" s="4"/>
      <c r="H96" s="4">
        <v>32233</v>
      </c>
      <c r="I96" s="5" t="s">
        <v>83</v>
      </c>
      <c r="J96" s="6">
        <v>292900</v>
      </c>
    </row>
    <row r="97" spans="1:10" ht="18.75" customHeight="1">
      <c r="A97" s="4"/>
      <c r="B97" s="4"/>
      <c r="C97" s="4"/>
      <c r="D97" s="5"/>
      <c r="E97" s="6"/>
      <c r="F97" s="32"/>
      <c r="G97" s="4"/>
      <c r="H97" s="4">
        <v>32234</v>
      </c>
      <c r="I97" s="5" t="s">
        <v>84</v>
      </c>
      <c r="J97" s="6">
        <v>5500</v>
      </c>
    </row>
    <row r="98" spans="1:10" ht="12.75">
      <c r="A98" s="4"/>
      <c r="B98" s="52"/>
      <c r="C98" s="52"/>
      <c r="D98" s="5"/>
      <c r="E98" s="6"/>
      <c r="F98" s="32"/>
      <c r="G98" s="49">
        <v>3224</v>
      </c>
      <c r="H98" s="50"/>
      <c r="I98" s="5" t="s">
        <v>85</v>
      </c>
      <c r="J98" s="6">
        <f>SUM(J99:J101)</f>
        <v>14500</v>
      </c>
    </row>
    <row r="99" spans="1:10" ht="12.75">
      <c r="A99" s="4"/>
      <c r="B99" s="4"/>
      <c r="C99" s="4"/>
      <c r="D99" s="5"/>
      <c r="E99" s="6"/>
      <c r="F99" s="32"/>
      <c r="G99" s="4"/>
      <c r="H99" s="4">
        <v>32241</v>
      </c>
      <c r="I99" s="5" t="s">
        <v>86</v>
      </c>
      <c r="J99" s="6">
        <v>5000</v>
      </c>
    </row>
    <row r="100" spans="1:10" ht="12.75">
      <c r="A100" s="4"/>
      <c r="B100" s="4"/>
      <c r="C100" s="4"/>
      <c r="D100" s="5"/>
      <c r="E100" s="6"/>
      <c r="F100" s="32"/>
      <c r="G100" s="4"/>
      <c r="H100" s="4">
        <v>32242</v>
      </c>
      <c r="I100" s="5" t="s">
        <v>87</v>
      </c>
      <c r="J100" s="6">
        <v>7500</v>
      </c>
    </row>
    <row r="101" spans="1:10" ht="12.75">
      <c r="A101" s="4"/>
      <c r="B101" s="4"/>
      <c r="C101" s="4"/>
      <c r="D101" s="5"/>
      <c r="E101" s="6"/>
      <c r="F101" s="32"/>
      <c r="G101" s="4"/>
      <c r="H101" s="4">
        <v>32244</v>
      </c>
      <c r="I101" s="5" t="s">
        <v>88</v>
      </c>
      <c r="J101" s="6">
        <v>2000</v>
      </c>
    </row>
    <row r="102" spans="1:10" ht="12.75">
      <c r="A102" s="4"/>
      <c r="B102" s="52"/>
      <c r="C102" s="52"/>
      <c r="D102" s="5"/>
      <c r="E102" s="6"/>
      <c r="F102" s="32"/>
      <c r="G102" s="49">
        <v>3232</v>
      </c>
      <c r="H102" s="50"/>
      <c r="I102" s="5" t="s">
        <v>89</v>
      </c>
      <c r="J102" s="6">
        <f>SUM(J103:J106)</f>
        <v>12000</v>
      </c>
    </row>
    <row r="103" spans="1:10" ht="12.75">
      <c r="A103" s="4"/>
      <c r="B103" s="4"/>
      <c r="C103" s="4"/>
      <c r="D103" s="5"/>
      <c r="E103" s="6"/>
      <c r="F103" s="32"/>
      <c r="G103" s="4"/>
      <c r="H103" s="4">
        <v>32321</v>
      </c>
      <c r="I103" s="5" t="s">
        <v>90</v>
      </c>
      <c r="J103" s="6">
        <v>5000</v>
      </c>
    </row>
    <row r="104" spans="1:10" ht="12.75">
      <c r="A104" s="4"/>
      <c r="B104" s="4"/>
      <c r="C104" s="4"/>
      <c r="D104" s="5"/>
      <c r="E104" s="6"/>
      <c r="F104" s="32"/>
      <c r="G104" s="4"/>
      <c r="H104" s="4">
        <v>32322</v>
      </c>
      <c r="I104" s="5" t="s">
        <v>91</v>
      </c>
      <c r="J104" s="6">
        <v>5000</v>
      </c>
    </row>
    <row r="105" spans="1:10" ht="12.75">
      <c r="A105" s="4"/>
      <c r="B105" s="4"/>
      <c r="C105" s="4"/>
      <c r="D105" s="5"/>
      <c r="E105" s="6"/>
      <c r="F105" s="32"/>
      <c r="G105" s="4"/>
      <c r="H105" s="4">
        <v>32323</v>
      </c>
      <c r="I105" s="5" t="s">
        <v>92</v>
      </c>
      <c r="J105" s="6">
        <v>1000</v>
      </c>
    </row>
    <row r="106" spans="1:10" ht="12.75">
      <c r="A106" s="4"/>
      <c r="B106" s="4"/>
      <c r="C106" s="4"/>
      <c r="D106" s="5"/>
      <c r="E106" s="6"/>
      <c r="F106" s="32"/>
      <c r="G106" s="4"/>
      <c r="H106" s="4">
        <v>32329</v>
      </c>
      <c r="I106" s="5" t="s">
        <v>93</v>
      </c>
      <c r="J106" s="6">
        <v>1000</v>
      </c>
    </row>
    <row r="107" spans="1:10" ht="12.75">
      <c r="A107" s="4"/>
      <c r="B107" s="52"/>
      <c r="C107" s="52"/>
      <c r="D107" s="5"/>
      <c r="E107" s="6"/>
      <c r="F107" s="32"/>
      <c r="G107" s="49"/>
      <c r="H107" s="50"/>
      <c r="I107" s="5"/>
      <c r="J107" s="6"/>
    </row>
    <row r="108" spans="1:10" ht="12.75">
      <c r="A108" s="4"/>
      <c r="B108" s="4"/>
      <c r="C108" s="4"/>
      <c r="D108" s="5"/>
      <c r="E108" s="6"/>
      <c r="F108" s="32"/>
      <c r="G108" s="4"/>
      <c r="H108" s="4"/>
      <c r="I108" s="5"/>
      <c r="J108" s="6"/>
    </row>
    <row r="109" spans="1:10" ht="12.75">
      <c r="A109" s="4"/>
      <c r="B109" s="4"/>
      <c r="C109" s="4"/>
      <c r="D109" s="16"/>
      <c r="E109" s="26"/>
      <c r="F109" s="32"/>
      <c r="G109" s="4"/>
      <c r="H109" s="4"/>
      <c r="I109" s="16" t="s">
        <v>112</v>
      </c>
      <c r="J109" s="26" t="e">
        <f>SUM(J91+J92+J94+J98+J102)</f>
        <v>#REF!</v>
      </c>
    </row>
    <row r="110" spans="1:10" ht="12.75" customHeight="1">
      <c r="A110" s="4"/>
      <c r="B110" s="4"/>
      <c r="C110" s="4"/>
      <c r="D110" s="5"/>
      <c r="E110" s="6"/>
      <c r="F110" s="32">
        <v>42</v>
      </c>
      <c r="G110" s="4"/>
      <c r="H110" s="4"/>
      <c r="I110" s="5" t="s">
        <v>94</v>
      </c>
      <c r="J110" s="6">
        <f>SUM(J111+J113+J117)</f>
        <v>201000</v>
      </c>
    </row>
    <row r="111" spans="1:10" ht="16.5" customHeight="1">
      <c r="A111" s="4"/>
      <c r="B111" s="4"/>
      <c r="C111" s="4"/>
      <c r="D111" s="5"/>
      <c r="E111" s="6"/>
      <c r="F111" s="32">
        <v>421</v>
      </c>
      <c r="G111" s="4"/>
      <c r="H111" s="4"/>
      <c r="I111" s="5" t="s">
        <v>107</v>
      </c>
      <c r="J111" s="6">
        <v>0</v>
      </c>
    </row>
    <row r="112" spans="1:10" ht="12.75">
      <c r="A112" s="4"/>
      <c r="B112" s="4"/>
      <c r="C112" s="4"/>
      <c r="D112" s="5"/>
      <c r="E112" s="6"/>
      <c r="F112" s="32"/>
      <c r="G112" s="4">
        <v>4212</v>
      </c>
      <c r="H112" s="4">
        <v>42123</v>
      </c>
      <c r="I112" s="5" t="s">
        <v>107</v>
      </c>
      <c r="J112" s="6">
        <v>15000</v>
      </c>
    </row>
    <row r="113" spans="1:10" ht="12.75">
      <c r="A113" s="4"/>
      <c r="B113" s="4"/>
      <c r="C113" s="4"/>
      <c r="D113" s="5"/>
      <c r="E113" s="6"/>
      <c r="F113" s="32">
        <v>422</v>
      </c>
      <c r="G113" s="4"/>
      <c r="H113" s="4"/>
      <c r="I113" s="5" t="s">
        <v>95</v>
      </c>
      <c r="J113" s="6">
        <f>SUM(J114)</f>
        <v>190000</v>
      </c>
    </row>
    <row r="114" spans="1:10" ht="12.75">
      <c r="A114" s="4"/>
      <c r="B114" s="52"/>
      <c r="C114" s="52"/>
      <c r="D114" s="5"/>
      <c r="E114" s="6"/>
      <c r="F114" s="32"/>
      <c r="G114" s="49">
        <v>4221</v>
      </c>
      <c r="H114" s="50"/>
      <c r="I114" s="5" t="s">
        <v>96</v>
      </c>
      <c r="J114" s="6">
        <f>SUM(J115:J116)</f>
        <v>190000</v>
      </c>
    </row>
    <row r="115" spans="1:10" ht="12.75">
      <c r="A115" s="4"/>
      <c r="B115" s="7"/>
      <c r="C115" s="4"/>
      <c r="D115" s="5"/>
      <c r="E115" s="6"/>
      <c r="F115" s="32"/>
      <c r="G115" s="7"/>
      <c r="H115" s="4">
        <v>42211</v>
      </c>
      <c r="I115" s="5" t="s">
        <v>96</v>
      </c>
      <c r="J115" s="6">
        <v>30000</v>
      </c>
    </row>
    <row r="116" spans="1:10" ht="12.75">
      <c r="A116" s="4"/>
      <c r="B116" s="4"/>
      <c r="C116" s="4"/>
      <c r="D116" s="5"/>
      <c r="E116" s="6"/>
      <c r="F116" s="32"/>
      <c r="G116" s="4"/>
      <c r="H116" s="4">
        <v>42219</v>
      </c>
      <c r="I116" s="5" t="s">
        <v>166</v>
      </c>
      <c r="J116" s="6">
        <v>160000</v>
      </c>
    </row>
    <row r="117" spans="1:10" ht="12.75">
      <c r="A117" s="4"/>
      <c r="B117" s="7"/>
      <c r="C117" s="4"/>
      <c r="D117" s="5"/>
      <c r="E117" s="6"/>
      <c r="F117" s="32">
        <v>424</v>
      </c>
      <c r="G117" s="7"/>
      <c r="H117" s="4"/>
      <c r="I117" s="5" t="s">
        <v>97</v>
      </c>
      <c r="J117" s="6">
        <f>SUM(J118)</f>
        <v>11000</v>
      </c>
    </row>
    <row r="118" spans="1:10" ht="12.75">
      <c r="A118" s="4"/>
      <c r="B118" s="4"/>
      <c r="C118" s="4"/>
      <c r="D118" s="5"/>
      <c r="E118" s="6"/>
      <c r="F118" s="32"/>
      <c r="G118" s="4">
        <v>4241</v>
      </c>
      <c r="H118" s="4"/>
      <c r="I118" s="5" t="s">
        <v>98</v>
      </c>
      <c r="J118" s="6">
        <v>11000</v>
      </c>
    </row>
    <row r="119" spans="1:10" ht="12.75">
      <c r="A119" s="35"/>
      <c r="B119" s="35"/>
      <c r="C119" s="35"/>
      <c r="D119" s="40"/>
      <c r="E119" s="41"/>
      <c r="F119" s="32"/>
      <c r="G119" s="4"/>
      <c r="H119" s="4"/>
      <c r="I119" s="29" t="s">
        <v>113</v>
      </c>
      <c r="J119" s="25" t="e">
        <f>SUM(J109,J110)</f>
        <v>#REF!</v>
      </c>
    </row>
    <row r="120" spans="4:10" ht="12.75">
      <c r="D120" s="33"/>
      <c r="E120" s="34"/>
      <c r="I120" s="14" t="s">
        <v>111</v>
      </c>
      <c r="J120" s="6">
        <v>0</v>
      </c>
    </row>
    <row r="121" spans="4:10" ht="11.25" customHeight="1">
      <c r="D121" s="14"/>
      <c r="E121" s="25"/>
      <c r="I121" s="14" t="s">
        <v>99</v>
      </c>
      <c r="J121" s="25" t="e">
        <f>SUM(J119:J120)</f>
        <v>#REF!</v>
      </c>
    </row>
    <row r="123" spans="1:5" ht="12.75">
      <c r="A123" s="4">
        <v>322</v>
      </c>
      <c r="B123" s="49"/>
      <c r="C123" s="50"/>
      <c r="D123" s="5" t="s">
        <v>36</v>
      </c>
      <c r="E123" s="6">
        <f>SUM(E124+E129+E131+E133)</f>
        <v>149300</v>
      </c>
    </row>
    <row r="124" spans="1:5" ht="12.75">
      <c r="A124" s="4"/>
      <c r="B124" s="49">
        <v>3221</v>
      </c>
      <c r="C124" s="50"/>
      <c r="D124" s="5" t="s">
        <v>37</v>
      </c>
      <c r="E124" s="6">
        <f>SUM(E125:E128)</f>
        <v>107800</v>
      </c>
    </row>
    <row r="125" spans="1:5" ht="12.75">
      <c r="A125" s="4"/>
      <c r="B125" s="4"/>
      <c r="C125" s="4">
        <v>32211</v>
      </c>
      <c r="D125" s="5" t="s">
        <v>37</v>
      </c>
      <c r="E125" s="6">
        <v>40800</v>
      </c>
    </row>
    <row r="126" spans="1:5" ht="12.75">
      <c r="A126" s="4"/>
      <c r="B126" s="4"/>
      <c r="C126" s="4">
        <v>32212</v>
      </c>
      <c r="D126" s="5" t="s">
        <v>145</v>
      </c>
      <c r="E126" s="6">
        <v>11000</v>
      </c>
    </row>
    <row r="127" spans="1:5" ht="12.75">
      <c r="A127" s="4"/>
      <c r="B127" s="4"/>
      <c r="C127" s="4">
        <v>32214</v>
      </c>
      <c r="D127" s="5" t="s">
        <v>38</v>
      </c>
      <c r="E127" s="6">
        <v>50000</v>
      </c>
    </row>
    <row r="128" spans="1:5" ht="15.75" customHeight="1">
      <c r="A128" s="4"/>
      <c r="B128" s="4"/>
      <c r="C128" s="4">
        <v>32219</v>
      </c>
      <c r="D128" s="5" t="s">
        <v>146</v>
      </c>
      <c r="E128" s="6">
        <v>6000</v>
      </c>
    </row>
    <row r="129" spans="1:5" ht="12.75">
      <c r="A129" s="4"/>
      <c r="B129" s="49">
        <v>3222</v>
      </c>
      <c r="C129" s="50"/>
      <c r="D129" s="5" t="s">
        <v>39</v>
      </c>
      <c r="E129" s="6">
        <f>SUM(E130:E130)</f>
        <v>10000</v>
      </c>
    </row>
    <row r="130" spans="1:5" ht="12.75">
      <c r="A130" s="4"/>
      <c r="B130" s="4"/>
      <c r="C130" s="4">
        <v>32221</v>
      </c>
      <c r="D130" s="5" t="s">
        <v>40</v>
      </c>
      <c r="E130" s="6">
        <v>10000</v>
      </c>
    </row>
    <row r="131" spans="1:5" ht="12.75">
      <c r="A131" s="4"/>
      <c r="B131" s="49">
        <v>3225</v>
      </c>
      <c r="C131" s="50"/>
      <c r="D131" s="5" t="s">
        <v>41</v>
      </c>
      <c r="E131" s="6">
        <f>SUM(E132)</f>
        <v>30000</v>
      </c>
    </row>
    <row r="132" spans="1:5" ht="12.75">
      <c r="A132" s="4"/>
      <c r="B132" s="4"/>
      <c r="C132" s="4">
        <v>32251</v>
      </c>
      <c r="D132" s="5" t="s">
        <v>42</v>
      </c>
      <c r="E132" s="6">
        <v>30000</v>
      </c>
    </row>
    <row r="133" spans="1:5" ht="12.75">
      <c r="A133" s="4"/>
      <c r="B133" s="4">
        <v>3227</v>
      </c>
      <c r="C133" s="4"/>
      <c r="D133" s="5" t="s">
        <v>147</v>
      </c>
      <c r="E133" s="6">
        <f>E134</f>
        <v>1500</v>
      </c>
    </row>
    <row r="134" spans="1:5" ht="12.75">
      <c r="A134" s="4"/>
      <c r="B134" s="4"/>
      <c r="C134" s="4">
        <v>32271</v>
      </c>
      <c r="D134" s="5" t="s">
        <v>147</v>
      </c>
      <c r="E134" s="6">
        <v>1500</v>
      </c>
    </row>
    <row r="135" spans="1:5" ht="12.75">
      <c r="A135" s="49">
        <v>323</v>
      </c>
      <c r="B135" s="51"/>
      <c r="C135" s="50"/>
      <c r="D135" s="5" t="s">
        <v>43</v>
      </c>
      <c r="E135" s="6">
        <f>SUM(E136+E141+E145+E152+E155+E159+E161)</f>
        <v>250800</v>
      </c>
    </row>
    <row r="136" spans="1:5" ht="12.75">
      <c r="A136" s="4"/>
      <c r="B136" s="49">
        <v>3231</v>
      </c>
      <c r="C136" s="50"/>
      <c r="D136" s="5" t="s">
        <v>148</v>
      </c>
      <c r="E136" s="6">
        <f>SUM(E137:E140)</f>
        <v>30800</v>
      </c>
    </row>
    <row r="137" spans="1:5" ht="12.75">
      <c r="A137" s="4"/>
      <c r="B137" s="4"/>
      <c r="C137" s="4">
        <v>32311</v>
      </c>
      <c r="D137" s="5" t="s">
        <v>44</v>
      </c>
      <c r="E137" s="6">
        <v>20100</v>
      </c>
    </row>
    <row r="138" spans="1:5" ht="12.75">
      <c r="A138" s="4"/>
      <c r="B138" s="4"/>
      <c r="C138" s="4">
        <v>32312</v>
      </c>
      <c r="D138" s="5" t="s">
        <v>45</v>
      </c>
      <c r="E138" s="6">
        <v>6200</v>
      </c>
    </row>
    <row r="139" spans="1:5" ht="12.75">
      <c r="A139" s="4"/>
      <c r="B139" s="4"/>
      <c r="C139" s="4">
        <v>32313</v>
      </c>
      <c r="D139" s="5" t="s">
        <v>149</v>
      </c>
      <c r="E139" s="6">
        <v>3500</v>
      </c>
    </row>
    <row r="140" spans="1:5" ht="12.75">
      <c r="A140" s="4"/>
      <c r="B140" s="4"/>
      <c r="C140" s="4">
        <v>32319</v>
      </c>
      <c r="D140" s="5" t="s">
        <v>46</v>
      </c>
      <c r="E140" s="6">
        <v>1000</v>
      </c>
    </row>
    <row r="141" spans="1:5" ht="12.75">
      <c r="A141" s="4"/>
      <c r="B141" s="49">
        <v>3233</v>
      </c>
      <c r="C141" s="50"/>
      <c r="D141" s="5" t="s">
        <v>47</v>
      </c>
      <c r="E141" s="6">
        <f>SUM(E142:E144)</f>
        <v>16000</v>
      </c>
    </row>
    <row r="142" spans="1:5" ht="12.75">
      <c r="A142" s="4"/>
      <c r="B142" s="4"/>
      <c r="C142" s="4">
        <v>32331</v>
      </c>
      <c r="D142" s="5" t="s">
        <v>48</v>
      </c>
      <c r="E142" s="6">
        <v>3500</v>
      </c>
    </row>
    <row r="143" spans="1:5" ht="12.75">
      <c r="A143" s="4"/>
      <c r="B143" s="4"/>
      <c r="C143" s="4">
        <v>32332</v>
      </c>
      <c r="D143" s="5" t="s">
        <v>49</v>
      </c>
      <c r="E143" s="6">
        <v>3000</v>
      </c>
    </row>
    <row r="144" spans="1:5" ht="12.75">
      <c r="A144" s="4"/>
      <c r="B144" s="4"/>
      <c r="C144" s="4">
        <v>32339</v>
      </c>
      <c r="D144" s="5" t="s">
        <v>50</v>
      </c>
      <c r="E144" s="6">
        <v>9500</v>
      </c>
    </row>
    <row r="145" spans="1:5" ht="12.75">
      <c r="A145" s="4"/>
      <c r="B145" s="49">
        <v>3234</v>
      </c>
      <c r="C145" s="50"/>
      <c r="D145" s="5" t="s">
        <v>51</v>
      </c>
      <c r="E145" s="6">
        <f>SUM(E146:E151)</f>
        <v>150100</v>
      </c>
    </row>
    <row r="146" spans="1:5" ht="12.75">
      <c r="A146" s="4"/>
      <c r="B146" s="4"/>
      <c r="C146" s="4">
        <v>32341</v>
      </c>
      <c r="D146" s="5" t="s">
        <v>52</v>
      </c>
      <c r="E146" s="6">
        <v>65000</v>
      </c>
    </row>
    <row r="147" spans="1:5" ht="12.75">
      <c r="A147" s="4"/>
      <c r="B147" s="4"/>
      <c r="C147" s="4">
        <v>32342</v>
      </c>
      <c r="D147" s="5" t="s">
        <v>53</v>
      </c>
      <c r="E147" s="6">
        <v>22000</v>
      </c>
    </row>
    <row r="148" spans="1:5" ht="12.75">
      <c r="A148" s="4"/>
      <c r="B148" s="4"/>
      <c r="C148" s="4">
        <v>32343</v>
      </c>
      <c r="D148" s="5" t="s">
        <v>150</v>
      </c>
      <c r="E148" s="6">
        <v>2600</v>
      </c>
    </row>
    <row r="149" spans="1:5" ht="12.75">
      <c r="A149" s="4"/>
      <c r="B149" s="4"/>
      <c r="C149" s="4">
        <v>32344</v>
      </c>
      <c r="D149" s="5" t="s">
        <v>54</v>
      </c>
      <c r="E149" s="6">
        <v>5200</v>
      </c>
    </row>
    <row r="150" spans="1:5" ht="12.75">
      <c r="A150" s="4"/>
      <c r="B150" s="4"/>
      <c r="C150" s="4">
        <v>323491</v>
      </c>
      <c r="D150" s="5" t="s">
        <v>104</v>
      </c>
      <c r="E150" s="6">
        <v>54800</v>
      </c>
    </row>
    <row r="151" spans="1:5" ht="12.75">
      <c r="A151" s="4"/>
      <c r="B151" s="4"/>
      <c r="C151" s="4">
        <v>323492</v>
      </c>
      <c r="D151" s="5" t="s">
        <v>108</v>
      </c>
      <c r="E151" s="6">
        <v>500</v>
      </c>
    </row>
    <row r="152" spans="1:5" ht="12.75">
      <c r="A152" s="4"/>
      <c r="B152" s="49">
        <v>3236</v>
      </c>
      <c r="C152" s="50"/>
      <c r="D152" s="5" t="s">
        <v>55</v>
      </c>
      <c r="E152" s="6">
        <f>SUM(E153:E154)</f>
        <v>9500</v>
      </c>
    </row>
    <row r="153" spans="1:5" ht="12.75">
      <c r="A153" s="4"/>
      <c r="B153" s="4"/>
      <c r="C153" s="4">
        <v>32361</v>
      </c>
      <c r="D153" s="5" t="s">
        <v>56</v>
      </c>
      <c r="E153" s="6">
        <v>9500</v>
      </c>
    </row>
    <row r="154" spans="1:5" ht="12.75">
      <c r="A154" s="4"/>
      <c r="B154" s="8"/>
      <c r="C154" s="8">
        <v>32369</v>
      </c>
      <c r="D154" s="5" t="s">
        <v>57</v>
      </c>
      <c r="E154" s="6">
        <v>0</v>
      </c>
    </row>
    <row r="155" spans="1:5" ht="12.75">
      <c r="A155" s="4"/>
      <c r="B155" s="49">
        <v>3237</v>
      </c>
      <c r="C155" s="50"/>
      <c r="D155" s="5" t="s">
        <v>58</v>
      </c>
      <c r="E155" s="6">
        <f>SUM(E156:E158)</f>
        <v>6500</v>
      </c>
    </row>
    <row r="156" spans="1:5" ht="12.75">
      <c r="A156" s="4"/>
      <c r="B156" s="4"/>
      <c r="C156" s="8">
        <v>32372</v>
      </c>
      <c r="D156" s="5" t="s">
        <v>59</v>
      </c>
      <c r="E156" s="6">
        <v>0</v>
      </c>
    </row>
    <row r="157" spans="1:5" ht="12.75">
      <c r="A157" s="4"/>
      <c r="B157" s="4"/>
      <c r="C157" s="8">
        <v>32373</v>
      </c>
      <c r="D157" s="5" t="s">
        <v>60</v>
      </c>
      <c r="E157" s="6">
        <v>6500</v>
      </c>
    </row>
    <row r="158" spans="1:5" ht="12.75">
      <c r="A158" s="4"/>
      <c r="B158" s="4"/>
      <c r="C158" s="8">
        <v>32379</v>
      </c>
      <c r="D158" s="5" t="s">
        <v>61</v>
      </c>
      <c r="E158" s="6">
        <v>0</v>
      </c>
    </row>
    <row r="159" spans="1:5" ht="12.75">
      <c r="A159" s="4"/>
      <c r="B159" s="49">
        <v>3238</v>
      </c>
      <c r="C159" s="50"/>
      <c r="D159" s="5" t="s">
        <v>62</v>
      </c>
      <c r="E159" s="6">
        <f>E160</f>
        <v>17000</v>
      </c>
    </row>
    <row r="160" spans="1:5" ht="12.75">
      <c r="A160" s="4"/>
      <c r="B160" s="4"/>
      <c r="C160" s="8">
        <v>32389</v>
      </c>
      <c r="D160" s="13" t="s">
        <v>63</v>
      </c>
      <c r="E160" s="6">
        <v>17000</v>
      </c>
    </row>
    <row r="161" spans="1:5" ht="12.75">
      <c r="A161" s="4"/>
      <c r="B161" s="49">
        <v>3239</v>
      </c>
      <c r="C161" s="50"/>
      <c r="D161" s="5" t="s">
        <v>64</v>
      </c>
      <c r="E161" s="6">
        <f>SUM(E162:E166)</f>
        <v>20900</v>
      </c>
    </row>
    <row r="162" spans="1:5" ht="12.75">
      <c r="A162" s="4"/>
      <c r="B162" s="4"/>
      <c r="C162" s="8">
        <v>32391</v>
      </c>
      <c r="D162" s="5" t="s">
        <v>151</v>
      </c>
      <c r="E162" s="6">
        <v>18900</v>
      </c>
    </row>
    <row r="163" spans="1:5" ht="12.75">
      <c r="A163" s="4"/>
      <c r="B163" s="4"/>
      <c r="C163" s="8">
        <v>32393</v>
      </c>
      <c r="D163" s="5" t="s">
        <v>65</v>
      </c>
      <c r="E163" s="6">
        <v>0</v>
      </c>
    </row>
    <row r="164" spans="1:5" ht="12.75">
      <c r="A164" s="4"/>
      <c r="B164" s="4"/>
      <c r="C164" s="8">
        <v>32394</v>
      </c>
      <c r="D164" s="5" t="s">
        <v>101</v>
      </c>
      <c r="E164" s="6">
        <v>1000</v>
      </c>
    </row>
    <row r="165" spans="1:5" ht="12.75">
      <c r="A165" s="4"/>
      <c r="B165" s="4"/>
      <c r="C165" s="8">
        <v>32395</v>
      </c>
      <c r="D165" s="5" t="s">
        <v>152</v>
      </c>
      <c r="E165" s="6">
        <v>0</v>
      </c>
    </row>
    <row r="166" spans="1:5" ht="12.75">
      <c r="A166" s="4"/>
      <c r="B166" s="4"/>
      <c r="C166" s="8">
        <v>32399</v>
      </c>
      <c r="D166" s="5" t="s">
        <v>66</v>
      </c>
      <c r="E166" s="6">
        <v>1000</v>
      </c>
    </row>
    <row r="167" spans="1:5" ht="12.75">
      <c r="A167" s="4">
        <v>324</v>
      </c>
      <c r="B167" s="4"/>
      <c r="C167" s="8"/>
      <c r="D167" s="5" t="s">
        <v>153</v>
      </c>
      <c r="E167" s="6">
        <f>E168</f>
        <v>0</v>
      </c>
    </row>
    <row r="168" spans="1:5" ht="12.75">
      <c r="A168" s="4"/>
      <c r="B168" s="4">
        <v>3241</v>
      </c>
      <c r="C168" s="8"/>
      <c r="D168" s="5" t="s">
        <v>153</v>
      </c>
      <c r="E168" s="6">
        <f>SUM(E169:E170)</f>
        <v>0</v>
      </c>
    </row>
    <row r="169" spans="1:5" ht="12.75">
      <c r="A169" s="4"/>
      <c r="B169" s="4"/>
      <c r="C169" s="8">
        <v>32411</v>
      </c>
      <c r="D169" s="5" t="s">
        <v>154</v>
      </c>
      <c r="E169" s="6">
        <v>0</v>
      </c>
    </row>
    <row r="170" spans="1:5" ht="12.75">
      <c r="A170" s="4"/>
      <c r="B170" s="4"/>
      <c r="C170" s="8">
        <v>32412</v>
      </c>
      <c r="D170" s="5" t="s">
        <v>155</v>
      </c>
      <c r="E170" s="6">
        <v>0</v>
      </c>
    </row>
    <row r="171" spans="1:5" ht="12.75">
      <c r="A171" s="4">
        <v>329</v>
      </c>
      <c r="B171" s="49"/>
      <c r="C171" s="50"/>
      <c r="D171" s="5" t="s">
        <v>68</v>
      </c>
      <c r="E171" s="6">
        <f>SUM(E172+E176+E178+E180+E185)</f>
        <v>172800</v>
      </c>
    </row>
    <row r="172" spans="1:5" ht="12.75">
      <c r="A172" s="4"/>
      <c r="B172" s="49">
        <v>3292</v>
      </c>
      <c r="C172" s="50"/>
      <c r="D172" s="5" t="s">
        <v>67</v>
      </c>
      <c r="E172" s="6">
        <f>SUM(E173:E175)</f>
        <v>26000</v>
      </c>
    </row>
    <row r="173" spans="1:5" ht="12.75">
      <c r="A173" s="4"/>
      <c r="B173" s="4"/>
      <c r="C173" s="8">
        <v>32921</v>
      </c>
      <c r="D173" s="5" t="s">
        <v>69</v>
      </c>
      <c r="E173" s="6">
        <v>2000</v>
      </c>
    </row>
    <row r="174" spans="1:5" ht="18" customHeight="1">
      <c r="A174" s="4"/>
      <c r="B174" s="4"/>
      <c r="C174" s="8">
        <v>39222</v>
      </c>
      <c r="D174" s="5" t="s">
        <v>70</v>
      </c>
      <c r="E174" s="6">
        <v>0</v>
      </c>
    </row>
    <row r="175" spans="1:5" ht="12.75">
      <c r="A175" s="4"/>
      <c r="B175" s="4"/>
      <c r="C175" s="8">
        <v>32923</v>
      </c>
      <c r="D175" s="5" t="s">
        <v>71</v>
      </c>
      <c r="E175" s="6">
        <v>24000</v>
      </c>
    </row>
    <row r="176" spans="1:5" ht="12.75">
      <c r="A176" s="4"/>
      <c r="B176" s="49">
        <v>3293</v>
      </c>
      <c r="C176" s="50"/>
      <c r="D176" s="5" t="s">
        <v>72</v>
      </c>
      <c r="E176" s="6">
        <f>SUM(E177)</f>
        <v>3500</v>
      </c>
    </row>
    <row r="177" spans="1:5" ht="12.75">
      <c r="A177" s="4"/>
      <c r="B177" s="4"/>
      <c r="C177" s="8">
        <v>32931</v>
      </c>
      <c r="D177" s="5" t="s">
        <v>72</v>
      </c>
      <c r="E177" s="6">
        <v>3500</v>
      </c>
    </row>
    <row r="178" spans="1:5" ht="12.75">
      <c r="A178" s="4"/>
      <c r="B178" s="49">
        <v>3294</v>
      </c>
      <c r="C178" s="50"/>
      <c r="D178" s="5" t="s">
        <v>106</v>
      </c>
      <c r="E178" s="6">
        <f>E179</f>
        <v>500</v>
      </c>
    </row>
    <row r="179" spans="1:5" ht="12.75">
      <c r="A179" s="4"/>
      <c r="B179" s="7"/>
      <c r="C179" s="7">
        <v>32941</v>
      </c>
      <c r="D179" s="5" t="s">
        <v>156</v>
      </c>
      <c r="E179" s="6">
        <v>500</v>
      </c>
    </row>
    <row r="180" spans="1:5" ht="12.75">
      <c r="A180" s="4"/>
      <c r="B180" s="7">
        <v>3295</v>
      </c>
      <c r="C180" s="7"/>
      <c r="D180" s="5" t="s">
        <v>157</v>
      </c>
      <c r="E180" s="6">
        <f>SUM(E181:E184)</f>
        <v>2000</v>
      </c>
    </row>
    <row r="181" spans="1:5" ht="12.75">
      <c r="A181" s="4"/>
      <c r="B181" s="7"/>
      <c r="C181" s="7">
        <v>32951</v>
      </c>
      <c r="D181" s="5" t="s">
        <v>158</v>
      </c>
      <c r="E181" s="6">
        <v>500</v>
      </c>
    </row>
    <row r="182" spans="1:5" ht="12.75">
      <c r="A182" s="4"/>
      <c r="B182" s="7"/>
      <c r="C182" s="7">
        <v>32952</v>
      </c>
      <c r="D182" s="5" t="s">
        <v>159</v>
      </c>
      <c r="E182" s="6">
        <v>500</v>
      </c>
    </row>
    <row r="183" spans="1:5" ht="12.75">
      <c r="A183" s="4"/>
      <c r="B183" s="7"/>
      <c r="C183" s="7">
        <v>32953</v>
      </c>
      <c r="D183" s="5" t="s">
        <v>160</v>
      </c>
      <c r="E183" s="6">
        <v>500</v>
      </c>
    </row>
    <row r="184" spans="1:5" ht="12.75">
      <c r="A184" s="4"/>
      <c r="B184" s="7"/>
      <c r="C184" s="7">
        <v>32954</v>
      </c>
      <c r="D184" s="5" t="s">
        <v>161</v>
      </c>
      <c r="E184" s="6">
        <v>500</v>
      </c>
    </row>
    <row r="185" spans="1:5" ht="12.75">
      <c r="A185" s="4"/>
      <c r="B185" s="7">
        <v>3299</v>
      </c>
      <c r="C185" s="7"/>
      <c r="D185" s="5" t="s">
        <v>68</v>
      </c>
      <c r="E185" s="6">
        <f>E186</f>
        <v>140800</v>
      </c>
    </row>
    <row r="186" spans="1:5" ht="12.75">
      <c r="A186" s="4"/>
      <c r="B186" s="7"/>
      <c r="C186" s="7">
        <v>32991</v>
      </c>
      <c r="D186" s="5" t="s">
        <v>162</v>
      </c>
      <c r="E186" s="6">
        <f>SUM(E187:E189)</f>
        <v>140800</v>
      </c>
    </row>
    <row r="187" spans="1:5" ht="12.75">
      <c r="A187" s="4"/>
      <c r="B187" s="4"/>
      <c r="C187" s="8">
        <v>32999</v>
      </c>
      <c r="D187" s="5" t="s">
        <v>109</v>
      </c>
      <c r="E187" s="6">
        <v>2000</v>
      </c>
    </row>
    <row r="188" spans="1:5" ht="12.75">
      <c r="A188" s="4"/>
      <c r="B188" s="8"/>
      <c r="C188" s="8">
        <v>329991</v>
      </c>
      <c r="D188" s="5" t="s">
        <v>74</v>
      </c>
      <c r="E188" s="6">
        <v>35000</v>
      </c>
    </row>
    <row r="189" spans="1:5" ht="12.75">
      <c r="A189" s="4"/>
      <c r="B189" s="4"/>
      <c r="C189" s="8">
        <v>329992</v>
      </c>
      <c r="D189" s="5" t="s">
        <v>75</v>
      </c>
      <c r="E189" s="6">
        <v>103800</v>
      </c>
    </row>
    <row r="190" spans="1:5" ht="12.75">
      <c r="A190" s="4">
        <v>343</v>
      </c>
      <c r="B190" s="9"/>
      <c r="C190" s="7"/>
      <c r="D190" s="5" t="s">
        <v>163</v>
      </c>
      <c r="E190" s="6">
        <f>SUM(E191+E194+E196)</f>
        <v>5500</v>
      </c>
    </row>
    <row r="191" spans="1:5" ht="12.75">
      <c r="A191" s="4"/>
      <c r="B191" s="49">
        <v>3431</v>
      </c>
      <c r="C191" s="50"/>
      <c r="D191" s="5" t="s">
        <v>73</v>
      </c>
      <c r="E191" s="6">
        <f>E192</f>
        <v>5500</v>
      </c>
    </row>
    <row r="192" spans="1:5" ht="12.75">
      <c r="A192" s="4"/>
      <c r="B192" s="7"/>
      <c r="C192" s="7">
        <v>34311</v>
      </c>
      <c r="D192" s="5" t="s">
        <v>164</v>
      </c>
      <c r="E192" s="6">
        <f>E193</f>
        <v>5500</v>
      </c>
    </row>
    <row r="193" spans="1:5" ht="24.75" customHeight="1">
      <c r="A193" s="4"/>
      <c r="B193" s="4"/>
      <c r="C193" s="8">
        <v>34312</v>
      </c>
      <c r="D193" s="5" t="s">
        <v>76</v>
      </c>
      <c r="E193" s="6">
        <v>5500</v>
      </c>
    </row>
    <row r="194" spans="1:5" ht="12.75">
      <c r="A194" s="4"/>
      <c r="B194" s="49">
        <v>3433</v>
      </c>
      <c r="C194" s="50"/>
      <c r="D194" s="5" t="s">
        <v>77</v>
      </c>
      <c r="E194" s="6">
        <f>SUM(E195)</f>
        <v>0</v>
      </c>
    </row>
    <row r="195" spans="1:5" ht="12.75">
      <c r="A195" s="4"/>
      <c r="B195" s="4"/>
      <c r="C195" s="4">
        <v>34333</v>
      </c>
      <c r="D195" s="5" t="s">
        <v>78</v>
      </c>
      <c r="E195" s="6">
        <v>0</v>
      </c>
    </row>
    <row r="196" spans="1:5" ht="12.75">
      <c r="A196" s="4"/>
      <c r="B196" s="4">
        <v>3434</v>
      </c>
      <c r="C196" s="4"/>
      <c r="D196" s="5" t="s">
        <v>79</v>
      </c>
      <c r="E196" s="6">
        <v>0</v>
      </c>
    </row>
    <row r="197" spans="1:5" ht="12.75">
      <c r="A197" s="4"/>
      <c r="B197" s="4"/>
      <c r="C197" s="4">
        <v>34349</v>
      </c>
      <c r="D197" s="5" t="s">
        <v>79</v>
      </c>
      <c r="E197" s="6">
        <v>0</v>
      </c>
    </row>
    <row r="198" spans="1:5" ht="12.75">
      <c r="A198" s="4"/>
      <c r="B198" s="4"/>
      <c r="C198" s="4"/>
      <c r="D198" s="28" t="s">
        <v>103</v>
      </c>
      <c r="E198" s="23" t="e">
        <f>SUM(#REF!+#REF!+E190)</f>
        <v>#REF!</v>
      </c>
    </row>
    <row r="199" spans="1:5" ht="22.5">
      <c r="A199" s="4"/>
      <c r="B199" s="49">
        <v>3212</v>
      </c>
      <c r="C199" s="50"/>
      <c r="D199" s="30" t="s">
        <v>142</v>
      </c>
      <c r="E199" s="6">
        <f>SUM(E200)</f>
        <v>373000</v>
      </c>
    </row>
    <row r="200" spans="1:5" ht="12.75">
      <c r="A200" s="4"/>
      <c r="B200" s="4"/>
      <c r="C200" s="4">
        <v>32121</v>
      </c>
      <c r="D200" s="5" t="s">
        <v>80</v>
      </c>
      <c r="E200" s="6">
        <v>373000</v>
      </c>
    </row>
    <row r="201" spans="1:5" ht="12.75">
      <c r="A201" s="4"/>
      <c r="B201" s="49">
        <v>3223</v>
      </c>
      <c r="C201" s="50"/>
      <c r="D201" s="5" t="s">
        <v>81</v>
      </c>
      <c r="E201" s="6">
        <f>SUM(E202:E204)</f>
        <v>508400</v>
      </c>
    </row>
    <row r="202" spans="1:5" ht="22.5" customHeight="1">
      <c r="A202" s="4"/>
      <c r="B202" s="4"/>
      <c r="C202" s="4">
        <v>32231</v>
      </c>
      <c r="D202" s="5" t="s">
        <v>82</v>
      </c>
      <c r="E202" s="6">
        <v>210000</v>
      </c>
    </row>
    <row r="203" spans="1:5" ht="12.75">
      <c r="A203" s="4"/>
      <c r="B203" s="4"/>
      <c r="C203" s="4">
        <v>32233</v>
      </c>
      <c r="D203" s="5" t="s">
        <v>83</v>
      </c>
      <c r="E203" s="6">
        <v>292900</v>
      </c>
    </row>
    <row r="204" spans="1:5" ht="12.75">
      <c r="A204" s="4"/>
      <c r="B204" s="4"/>
      <c r="C204" s="4">
        <v>32234</v>
      </c>
      <c r="D204" s="5" t="s">
        <v>84</v>
      </c>
      <c r="E204" s="6">
        <v>5500</v>
      </c>
    </row>
    <row r="205" spans="1:5" ht="12.75">
      <c r="A205" s="4"/>
      <c r="B205" s="49">
        <v>3224</v>
      </c>
      <c r="C205" s="50"/>
      <c r="D205" s="5" t="s">
        <v>85</v>
      </c>
      <c r="E205" s="6">
        <f>SUM(E206:E208)</f>
        <v>14500</v>
      </c>
    </row>
    <row r="206" spans="1:5" ht="12.75">
      <c r="A206" s="4"/>
      <c r="B206" s="4"/>
      <c r="C206" s="4">
        <v>32241</v>
      </c>
      <c r="D206" s="5" t="s">
        <v>86</v>
      </c>
      <c r="E206" s="6">
        <v>5000</v>
      </c>
    </row>
    <row r="207" spans="1:5" ht="12.75">
      <c r="A207" s="4"/>
      <c r="B207" s="4"/>
      <c r="C207" s="4">
        <v>32242</v>
      </c>
      <c r="D207" s="5" t="s">
        <v>87</v>
      </c>
      <c r="E207" s="6">
        <v>7500</v>
      </c>
    </row>
    <row r="208" spans="1:5" ht="12.75">
      <c r="A208" s="4"/>
      <c r="B208" s="4"/>
      <c r="C208" s="4">
        <v>32244</v>
      </c>
      <c r="D208" s="5" t="s">
        <v>88</v>
      </c>
      <c r="E208" s="6">
        <v>2000</v>
      </c>
    </row>
    <row r="209" spans="1:5" ht="12.75">
      <c r="A209" s="4"/>
      <c r="B209" s="49">
        <v>3232</v>
      </c>
      <c r="C209" s="50"/>
      <c r="D209" s="5" t="s">
        <v>89</v>
      </c>
      <c r="E209" s="6">
        <f>SUM(E210:E213)</f>
        <v>12000</v>
      </c>
    </row>
    <row r="210" spans="1:5" ht="12.75">
      <c r="A210" s="4"/>
      <c r="B210" s="4"/>
      <c r="C210" s="4">
        <v>32321</v>
      </c>
      <c r="D210" s="5" t="s">
        <v>90</v>
      </c>
      <c r="E210" s="6">
        <v>5000</v>
      </c>
    </row>
    <row r="211" spans="1:5" ht="12.75">
      <c r="A211" s="4"/>
      <c r="B211" s="4"/>
      <c r="C211" s="4">
        <v>32322</v>
      </c>
      <c r="D211" s="5" t="s">
        <v>91</v>
      </c>
      <c r="E211" s="6">
        <v>5000</v>
      </c>
    </row>
    <row r="212" spans="1:5" ht="12.75">
      <c r="A212" s="4"/>
      <c r="B212" s="4"/>
      <c r="C212" s="4">
        <v>32323</v>
      </c>
      <c r="D212" s="5" t="s">
        <v>92</v>
      </c>
      <c r="E212" s="6">
        <v>1000</v>
      </c>
    </row>
    <row r="213" spans="1:5" ht="12.75">
      <c r="A213" s="4"/>
      <c r="B213" s="4"/>
      <c r="C213" s="4">
        <v>32329</v>
      </c>
      <c r="D213" s="5" t="s">
        <v>93</v>
      </c>
      <c r="E213" s="6">
        <v>1000</v>
      </c>
    </row>
    <row r="214" spans="1:5" ht="12.75">
      <c r="A214" s="4"/>
      <c r="B214" s="49"/>
      <c r="C214" s="50"/>
      <c r="D214" s="5"/>
      <c r="E214" s="6"/>
    </row>
    <row r="215" spans="1:5" ht="12.75">
      <c r="A215" s="4"/>
      <c r="B215" s="4"/>
      <c r="C215" s="4"/>
      <c r="D215" s="5"/>
      <c r="E215" s="6"/>
    </row>
    <row r="216" spans="1:5" ht="12.75">
      <c r="A216" s="4"/>
      <c r="B216" s="4"/>
      <c r="C216" s="4"/>
      <c r="D216" s="16" t="s">
        <v>112</v>
      </c>
      <c r="E216" s="26" t="e">
        <f>SUM(E198+E199+E201+E205+E209)</f>
        <v>#REF!</v>
      </c>
    </row>
    <row r="217" spans="1:5" ht="12.75">
      <c r="A217" s="4">
        <v>42</v>
      </c>
      <c r="B217" s="4"/>
      <c r="C217" s="4"/>
      <c r="D217" s="5" t="s">
        <v>94</v>
      </c>
      <c r="E217" s="6">
        <f>SUM(E218+E220+E224)</f>
        <v>201000</v>
      </c>
    </row>
    <row r="218" spans="1:5" ht="12.75">
      <c r="A218" s="4">
        <v>421</v>
      </c>
      <c r="B218" s="4"/>
      <c r="C218" s="4"/>
      <c r="D218" s="5" t="s">
        <v>107</v>
      </c>
      <c r="E218" s="6">
        <v>0</v>
      </c>
    </row>
    <row r="219" spans="1:5" ht="12.75">
      <c r="A219" s="4"/>
      <c r="B219" s="4">
        <v>4212</v>
      </c>
      <c r="C219" s="4">
        <v>42123</v>
      </c>
      <c r="D219" s="5" t="s">
        <v>107</v>
      </c>
      <c r="E219" s="6">
        <v>15000</v>
      </c>
    </row>
    <row r="220" spans="1:5" ht="12.75">
      <c r="A220" s="4">
        <v>422</v>
      </c>
      <c r="B220" s="4"/>
      <c r="C220" s="4"/>
      <c r="D220" s="5" t="s">
        <v>95</v>
      </c>
      <c r="E220" s="6">
        <f>SUM(E221)</f>
        <v>190000</v>
      </c>
    </row>
    <row r="221" spans="1:5" ht="12.75">
      <c r="A221" s="4"/>
      <c r="B221" s="49">
        <v>4221</v>
      </c>
      <c r="C221" s="50"/>
      <c r="D221" s="5" t="s">
        <v>96</v>
      </c>
      <c r="E221" s="6">
        <f>SUM(E222:E223)</f>
        <v>190000</v>
      </c>
    </row>
    <row r="222" spans="1:5" ht="12.75">
      <c r="A222" s="4"/>
      <c r="B222" s="7"/>
      <c r="C222" s="4">
        <v>42211</v>
      </c>
      <c r="D222" s="5" t="s">
        <v>96</v>
      </c>
      <c r="E222" s="6">
        <v>30000</v>
      </c>
    </row>
    <row r="223" spans="1:5" ht="12.75">
      <c r="A223" s="4"/>
      <c r="B223" s="4"/>
      <c r="C223" s="4">
        <v>42219</v>
      </c>
      <c r="D223" s="5" t="s">
        <v>166</v>
      </c>
      <c r="E223" s="6">
        <v>160000</v>
      </c>
    </row>
    <row r="224" spans="1:5" ht="12.75">
      <c r="A224" s="4">
        <v>424</v>
      </c>
      <c r="B224" s="7"/>
      <c r="C224" s="4"/>
      <c r="D224" s="5" t="s">
        <v>97</v>
      </c>
      <c r="E224" s="6">
        <f>SUM(E225)</f>
        <v>11000</v>
      </c>
    </row>
    <row r="225" spans="1:5" ht="12.75">
      <c r="A225" s="4"/>
      <c r="B225" s="4">
        <v>4241</v>
      </c>
      <c r="C225" s="4"/>
      <c r="D225" s="5" t="s">
        <v>98</v>
      </c>
      <c r="E225" s="6">
        <v>11000</v>
      </c>
    </row>
    <row r="226" spans="1:5" ht="12.75">
      <c r="A226" s="4"/>
      <c r="B226" s="4"/>
      <c r="C226" s="4"/>
      <c r="D226" s="29" t="s">
        <v>113</v>
      </c>
      <c r="E226" s="25" t="e">
        <f>SUM(E216,E217)</f>
        <v>#REF!</v>
      </c>
    </row>
    <row r="227" spans="4:5" ht="12.75">
      <c r="D227" s="14" t="s">
        <v>111</v>
      </c>
      <c r="E227" s="6">
        <v>0</v>
      </c>
    </row>
    <row r="228" spans="4:5" ht="12.75">
      <c r="D228" s="14" t="s">
        <v>99</v>
      </c>
      <c r="E228" s="25" t="e">
        <f>SUM(E226:E227)</f>
        <v>#REF!</v>
      </c>
    </row>
  </sheetData>
  <sheetProtection/>
  <mergeCells count="106">
    <mergeCell ref="A1:D1"/>
    <mergeCell ref="A9:E9"/>
    <mergeCell ref="B98:C98"/>
    <mergeCell ref="B102:C102"/>
    <mergeCell ref="B107:C107"/>
    <mergeCell ref="B64:C64"/>
    <mergeCell ref="B65:C65"/>
    <mergeCell ref="B69:C69"/>
    <mergeCell ref="B71:C71"/>
    <mergeCell ref="B84:C84"/>
    <mergeCell ref="B87:C87"/>
    <mergeCell ref="B92:C92"/>
    <mergeCell ref="B12:D12"/>
    <mergeCell ref="D8:H8"/>
    <mergeCell ref="A10:E10"/>
    <mergeCell ref="A7:E7"/>
    <mergeCell ref="A11:E11"/>
    <mergeCell ref="B94:C94"/>
    <mergeCell ref="G65:H65"/>
    <mergeCell ref="G45:H45"/>
    <mergeCell ref="G22:H22"/>
    <mergeCell ref="G24:H24"/>
    <mergeCell ref="F28:H28"/>
    <mergeCell ref="G29:H29"/>
    <mergeCell ref="G92:H92"/>
    <mergeCell ref="G94:H94"/>
    <mergeCell ref="G98:H98"/>
    <mergeCell ref="G102:H102"/>
    <mergeCell ref="G84:H84"/>
    <mergeCell ref="G69:H69"/>
    <mergeCell ref="G71:H71"/>
    <mergeCell ref="G87:H87"/>
    <mergeCell ref="G34:H34"/>
    <mergeCell ref="G38:H38"/>
    <mergeCell ref="G48:H48"/>
    <mergeCell ref="G52:H52"/>
    <mergeCell ref="G54:H54"/>
    <mergeCell ref="G64:H64"/>
    <mergeCell ref="B22:D22"/>
    <mergeCell ref="B23:D23"/>
    <mergeCell ref="B24:D24"/>
    <mergeCell ref="B25:D25"/>
    <mergeCell ref="B26:D26"/>
    <mergeCell ref="B27:D27"/>
    <mergeCell ref="B129:C129"/>
    <mergeCell ref="B131:C131"/>
    <mergeCell ref="A135:C135"/>
    <mergeCell ref="B136:C136"/>
    <mergeCell ref="G107:H107"/>
    <mergeCell ref="G114:H114"/>
    <mergeCell ref="B123:C123"/>
    <mergeCell ref="B124:C124"/>
    <mergeCell ref="B114:C114"/>
    <mergeCell ref="B194:C194"/>
    <mergeCell ref="B159:C159"/>
    <mergeCell ref="B161:C161"/>
    <mergeCell ref="B171:C171"/>
    <mergeCell ref="B172:C172"/>
    <mergeCell ref="B141:C141"/>
    <mergeCell ref="B145:C145"/>
    <mergeCell ref="B152:C152"/>
    <mergeCell ref="B155:C155"/>
    <mergeCell ref="B221:C221"/>
    <mergeCell ref="G17:H17"/>
    <mergeCell ref="G16:H16"/>
    <mergeCell ref="B18:D18"/>
    <mergeCell ref="B19:D19"/>
    <mergeCell ref="B20:D20"/>
    <mergeCell ref="B21:D21"/>
    <mergeCell ref="B199:C199"/>
    <mergeCell ref="B201:C201"/>
    <mergeCell ref="B205:C205"/>
    <mergeCell ref="B28:D28"/>
    <mergeCell ref="B29:D29"/>
    <mergeCell ref="B30:D30"/>
    <mergeCell ref="B31:D31"/>
    <mergeCell ref="B13:D13"/>
    <mergeCell ref="B214:C214"/>
    <mergeCell ref="B209:C209"/>
    <mergeCell ref="B176:C176"/>
    <mergeCell ref="B178:C178"/>
    <mergeCell ref="B191:C191"/>
    <mergeCell ref="B36:D36"/>
    <mergeCell ref="B37:D37"/>
    <mergeCell ref="B38:D38"/>
    <mergeCell ref="B39:D39"/>
    <mergeCell ref="B32:D32"/>
    <mergeCell ref="B33:D33"/>
    <mergeCell ref="B34:D34"/>
    <mergeCell ref="B35:D35"/>
    <mergeCell ref="B44:D44"/>
    <mergeCell ref="B45:D45"/>
    <mergeCell ref="B46:D46"/>
    <mergeCell ref="B47:D47"/>
    <mergeCell ref="B40:D40"/>
    <mergeCell ref="B41:D41"/>
    <mergeCell ref="B42:D42"/>
    <mergeCell ref="B43:D43"/>
    <mergeCell ref="B52:D52"/>
    <mergeCell ref="B53:D53"/>
    <mergeCell ref="B54:D54"/>
    <mergeCell ref="B55:D55"/>
    <mergeCell ref="B48:D48"/>
    <mergeCell ref="B49:D49"/>
    <mergeCell ref="B50:D50"/>
    <mergeCell ref="B51:D51"/>
  </mergeCells>
  <printOptions/>
  <pageMargins left="1.53" right="0.7480314960629921" top="0.75" bottom="0.38" header="11.32" footer="0.35"/>
  <pageSetup horizontalDpi="180" verticalDpi="180" orientation="portrait" paperSize="9" scale="90" r:id="rId1"/>
  <headerFooter alignWithMargins="0">
    <oddFooter>&amp;CStranica &amp;P</oddFooter>
  </headerFooter>
  <rowBreaks count="1" manualBreakCount="1"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55">
      <selection activeCell="F21" sqref="F21"/>
    </sheetView>
  </sheetViews>
  <sheetFormatPr defaultColWidth="9.140625" defaultRowHeight="12.75"/>
  <cols>
    <col min="4" max="4" width="36.28125" style="0" customWidth="1"/>
  </cols>
  <sheetData>
    <row r="1" spans="1:5" ht="15.75">
      <c r="A1" s="58" t="s">
        <v>0</v>
      </c>
      <c r="B1" s="59"/>
      <c r="C1" s="59"/>
      <c r="D1" s="59"/>
      <c r="E1" s="1"/>
    </row>
    <row r="2" spans="1:5" ht="12.75">
      <c r="A2" s="1" t="s">
        <v>167</v>
      </c>
      <c r="B2" s="1"/>
      <c r="C2" s="1"/>
      <c r="D2" s="1"/>
      <c r="E2" s="1"/>
    </row>
    <row r="3" spans="1:5" ht="15.75">
      <c r="A3" s="53" t="s">
        <v>114</v>
      </c>
      <c r="B3" s="53"/>
      <c r="C3" s="53"/>
      <c r="D3" s="53"/>
      <c r="E3" s="53"/>
    </row>
    <row r="4" spans="1:4" ht="15.75">
      <c r="A4" s="60" t="s">
        <v>1</v>
      </c>
      <c r="B4" s="60"/>
      <c r="C4" s="60"/>
      <c r="D4" s="1"/>
    </row>
    <row r="5" spans="1:5" ht="24">
      <c r="A5" s="61" t="s">
        <v>2</v>
      </c>
      <c r="B5" s="62"/>
      <c r="C5" s="62"/>
      <c r="D5" s="10" t="s">
        <v>3</v>
      </c>
      <c r="E5" s="17" t="s">
        <v>115</v>
      </c>
    </row>
    <row r="6" spans="1:5" ht="12.75">
      <c r="A6" s="3">
        <v>641</v>
      </c>
      <c r="B6" s="4"/>
      <c r="C6" s="4"/>
      <c r="D6" s="5" t="s">
        <v>116</v>
      </c>
      <c r="E6" s="18">
        <f>SUM(E7)</f>
        <v>1300</v>
      </c>
    </row>
    <row r="7" spans="1:5" ht="12.75">
      <c r="A7" s="3"/>
      <c r="B7" s="18">
        <v>6413</v>
      </c>
      <c r="C7" s="4"/>
      <c r="D7" s="5" t="s">
        <v>117</v>
      </c>
      <c r="E7" s="4">
        <f>SUM(E8)</f>
        <v>1300</v>
      </c>
    </row>
    <row r="8" spans="1:5" ht="12.75">
      <c r="A8" s="3"/>
      <c r="B8" s="18"/>
      <c r="C8" s="4">
        <v>64132</v>
      </c>
      <c r="D8" s="5" t="s">
        <v>4</v>
      </c>
      <c r="E8" s="4">
        <v>1300</v>
      </c>
    </row>
    <row r="9" spans="1:5" ht="12.75">
      <c r="A9" s="3">
        <v>652</v>
      </c>
      <c r="B9" s="18"/>
      <c r="C9" s="4"/>
      <c r="D9" s="5" t="s">
        <v>5</v>
      </c>
      <c r="E9" s="15">
        <f>SUM(E11:E14)</f>
        <v>314800</v>
      </c>
    </row>
    <row r="10" spans="1:5" ht="12.75">
      <c r="A10" s="3"/>
      <c r="B10" s="18">
        <v>6526</v>
      </c>
      <c r="C10" s="4"/>
      <c r="D10" s="5" t="s">
        <v>6</v>
      </c>
      <c r="E10" s="6">
        <f>SUM(E11:E14)</f>
        <v>314800</v>
      </c>
    </row>
    <row r="11" spans="1:5" ht="12.75">
      <c r="A11" s="3"/>
      <c r="B11" s="18"/>
      <c r="C11" s="4">
        <v>652641</v>
      </c>
      <c r="D11" s="5" t="s">
        <v>7</v>
      </c>
      <c r="E11" s="6">
        <v>180000</v>
      </c>
    </row>
    <row r="12" spans="1:5" ht="12.75">
      <c r="A12" s="3"/>
      <c r="B12" s="18"/>
      <c r="C12" s="4">
        <v>652642</v>
      </c>
      <c r="D12" s="5" t="s">
        <v>118</v>
      </c>
      <c r="E12" s="6">
        <v>103800</v>
      </c>
    </row>
    <row r="13" spans="1:5" ht="12.75">
      <c r="A13" s="3"/>
      <c r="B13" s="18"/>
      <c r="C13" s="4">
        <v>65267</v>
      </c>
      <c r="D13" s="5" t="s">
        <v>119</v>
      </c>
      <c r="E13" s="6">
        <v>1000</v>
      </c>
    </row>
    <row r="14" spans="1:5" ht="12.75">
      <c r="A14" s="3"/>
      <c r="B14" s="18"/>
      <c r="C14" s="4">
        <v>65268</v>
      </c>
      <c r="D14" s="5" t="s">
        <v>105</v>
      </c>
      <c r="E14" s="6">
        <v>30000</v>
      </c>
    </row>
    <row r="15" spans="1:5" ht="12.75">
      <c r="A15" s="3"/>
      <c r="B15" s="18"/>
      <c r="C15" s="4">
        <v>65269</v>
      </c>
      <c r="D15" s="5" t="s">
        <v>120</v>
      </c>
      <c r="E15" s="6">
        <v>15000</v>
      </c>
    </row>
    <row r="16" spans="1:5" ht="12.75">
      <c r="A16" s="3">
        <v>661</v>
      </c>
      <c r="B16" s="18"/>
      <c r="C16" s="4"/>
      <c r="D16" s="5" t="s">
        <v>121</v>
      </c>
      <c r="E16" s="15">
        <f>E17</f>
        <v>78640</v>
      </c>
    </row>
    <row r="17" spans="1:5" ht="12.75">
      <c r="A17" s="3"/>
      <c r="B17" s="18">
        <v>6615</v>
      </c>
      <c r="C17" s="4"/>
      <c r="D17" s="5" t="s">
        <v>122</v>
      </c>
      <c r="E17" s="6">
        <f>SUM(E18:E20)</f>
        <v>78640</v>
      </c>
    </row>
    <row r="18" spans="1:5" ht="12.75">
      <c r="A18" s="3"/>
      <c r="B18" s="18"/>
      <c r="C18" s="4">
        <v>661511</v>
      </c>
      <c r="D18" s="5" t="s">
        <v>123</v>
      </c>
      <c r="E18" s="6">
        <v>2000</v>
      </c>
    </row>
    <row r="19" spans="1:5" ht="12.75">
      <c r="A19" s="3"/>
      <c r="B19" s="18"/>
      <c r="C19" s="4">
        <v>661512</v>
      </c>
      <c r="D19" s="5" t="s">
        <v>165</v>
      </c>
      <c r="E19" s="6">
        <v>6640</v>
      </c>
    </row>
    <row r="20" spans="1:5" ht="12.75">
      <c r="A20" s="3"/>
      <c r="B20" s="18"/>
      <c r="C20" s="4">
        <v>661513</v>
      </c>
      <c r="D20" s="5" t="s">
        <v>124</v>
      </c>
      <c r="E20" s="6">
        <v>70000</v>
      </c>
    </row>
    <row r="21" spans="1:5" ht="27" customHeight="1">
      <c r="A21" s="3">
        <v>671</v>
      </c>
      <c r="B21" s="18"/>
      <c r="C21" s="4"/>
      <c r="D21" s="30" t="s">
        <v>125</v>
      </c>
      <c r="E21" s="15">
        <f>SUM(E22)</f>
        <v>7543370</v>
      </c>
    </row>
    <row r="22" spans="1:5" ht="12.75">
      <c r="A22" s="3"/>
      <c r="B22" s="18">
        <v>6711</v>
      </c>
      <c r="C22" s="4"/>
      <c r="D22" s="5" t="s">
        <v>8</v>
      </c>
      <c r="E22" s="6">
        <f>SUM(E23+E27)</f>
        <v>7543370</v>
      </c>
    </row>
    <row r="23" spans="1:5" ht="12.75">
      <c r="A23" s="3"/>
      <c r="B23" s="18"/>
      <c r="C23" s="4">
        <v>671111</v>
      </c>
      <c r="D23" s="5" t="s">
        <v>9</v>
      </c>
      <c r="E23" s="6">
        <f>SUM(E24:E26)</f>
        <v>6139370</v>
      </c>
    </row>
    <row r="24" spans="1:5" ht="12.75">
      <c r="A24" s="3"/>
      <c r="B24" s="18"/>
      <c r="C24" s="4">
        <v>6711111</v>
      </c>
      <c r="D24" s="5" t="s">
        <v>126</v>
      </c>
      <c r="E24" s="6">
        <v>5638770</v>
      </c>
    </row>
    <row r="25" spans="1:5" ht="12.75">
      <c r="A25" s="3"/>
      <c r="B25" s="18"/>
      <c r="C25" s="4">
        <v>6711112</v>
      </c>
      <c r="D25" s="5" t="s">
        <v>11</v>
      </c>
      <c r="E25" s="6">
        <v>475000</v>
      </c>
    </row>
    <row r="26" spans="1:5" ht="12.75">
      <c r="A26" s="3"/>
      <c r="B26" s="18"/>
      <c r="C26" s="4">
        <v>6711113</v>
      </c>
      <c r="D26" s="5" t="s">
        <v>10</v>
      </c>
      <c r="E26" s="6">
        <v>25600</v>
      </c>
    </row>
    <row r="27" spans="1:5" ht="12.75">
      <c r="A27" s="3"/>
      <c r="B27" s="18"/>
      <c r="C27" s="4">
        <v>671112</v>
      </c>
      <c r="D27" s="5" t="s">
        <v>12</v>
      </c>
      <c r="E27" s="6">
        <f>SUM(E28:E29)</f>
        <v>1404000</v>
      </c>
    </row>
    <row r="28" spans="1:5" ht="12.75">
      <c r="A28" s="3"/>
      <c r="B28" s="18"/>
      <c r="C28" s="4">
        <v>6711121</v>
      </c>
      <c r="D28" s="5" t="s">
        <v>13</v>
      </c>
      <c r="E28" s="6">
        <v>1369000</v>
      </c>
    </row>
    <row r="29" spans="1:5" ht="12.75">
      <c r="A29" s="3"/>
      <c r="B29" s="18"/>
      <c r="C29" s="4">
        <v>6711122</v>
      </c>
      <c r="D29" s="5" t="s">
        <v>14</v>
      </c>
      <c r="E29" s="6">
        <v>35000</v>
      </c>
    </row>
    <row r="30" spans="1:5" ht="24" customHeight="1">
      <c r="A30" s="3"/>
      <c r="B30" s="18">
        <v>6712</v>
      </c>
      <c r="C30" s="4"/>
      <c r="D30" s="30" t="s">
        <v>127</v>
      </c>
      <c r="E30" s="15">
        <f>SUM(E31)</f>
        <v>10000</v>
      </c>
    </row>
    <row r="31" spans="1:5" ht="24.75" customHeight="1">
      <c r="A31" s="3"/>
      <c r="B31" s="18"/>
      <c r="C31" s="4">
        <v>67121</v>
      </c>
      <c r="D31" s="30" t="s">
        <v>127</v>
      </c>
      <c r="E31" s="6">
        <v>10000</v>
      </c>
    </row>
    <row r="32" spans="1:5" ht="20.25" customHeight="1">
      <c r="A32" s="3"/>
      <c r="B32" s="18"/>
      <c r="C32" s="4"/>
      <c r="D32" s="31" t="s">
        <v>128</v>
      </c>
      <c r="E32" s="15">
        <f>SUM(E6+E9+E16+E21)</f>
        <v>7938110</v>
      </c>
    </row>
    <row r="33" spans="1:5" ht="12.75">
      <c r="A33" s="3">
        <v>721</v>
      </c>
      <c r="B33" s="18"/>
      <c r="C33" s="4"/>
      <c r="D33" s="5" t="s">
        <v>15</v>
      </c>
      <c r="E33" s="6">
        <f>E34</f>
        <v>650</v>
      </c>
    </row>
    <row r="34" spans="1:5" ht="12.75">
      <c r="A34" s="3"/>
      <c r="B34" s="18">
        <v>7211</v>
      </c>
      <c r="C34" s="4"/>
      <c r="D34" s="5" t="s">
        <v>16</v>
      </c>
      <c r="E34" s="6">
        <f>E35</f>
        <v>650</v>
      </c>
    </row>
    <row r="35" spans="1:5" ht="12.75">
      <c r="A35" s="3"/>
      <c r="B35" s="18"/>
      <c r="C35" s="4">
        <v>72111</v>
      </c>
      <c r="D35" s="5" t="s">
        <v>17</v>
      </c>
      <c r="E35" s="6">
        <v>650</v>
      </c>
    </row>
    <row r="36" spans="1:5" ht="15.75">
      <c r="A36" s="3"/>
      <c r="B36" s="18"/>
      <c r="C36" s="4"/>
      <c r="D36" s="10" t="s">
        <v>18</v>
      </c>
      <c r="E36" s="27">
        <f>SUM(E32+E33)</f>
        <v>7938760</v>
      </c>
    </row>
    <row r="37" spans="1:4" ht="15.75">
      <c r="A37" s="11" t="s">
        <v>19</v>
      </c>
      <c r="B37" s="11"/>
      <c r="D37" s="2"/>
    </row>
    <row r="38" spans="1:5" ht="12.75">
      <c r="A38" s="24">
        <v>31</v>
      </c>
      <c r="B38" s="24"/>
      <c r="C38" s="24"/>
      <c r="D38" s="24" t="s">
        <v>20</v>
      </c>
      <c r="E38" s="25">
        <f>SUM(E39+E46+E54)</f>
        <v>6117960</v>
      </c>
    </row>
    <row r="39" spans="1:5" ht="12.75">
      <c r="A39" s="4">
        <v>311</v>
      </c>
      <c r="B39" s="4"/>
      <c r="C39" s="4"/>
      <c r="D39" s="5" t="s">
        <v>129</v>
      </c>
      <c r="E39" s="6">
        <f>SUM(E40)</f>
        <v>4803000</v>
      </c>
    </row>
    <row r="40" spans="1:5" ht="12.75">
      <c r="A40" s="4"/>
      <c r="B40" s="4">
        <v>3111</v>
      </c>
      <c r="C40" s="4"/>
      <c r="D40" s="5" t="s">
        <v>21</v>
      </c>
      <c r="E40" s="6">
        <f>SUM(E41:E43)</f>
        <v>4803000</v>
      </c>
    </row>
    <row r="41" spans="1:5" ht="12.75">
      <c r="A41" s="4"/>
      <c r="B41" s="4"/>
      <c r="C41" s="4">
        <v>3111161</v>
      </c>
      <c r="D41" s="5" t="s">
        <v>22</v>
      </c>
      <c r="E41" s="6">
        <v>3841000</v>
      </c>
    </row>
    <row r="42" spans="1:5" ht="12.75">
      <c r="A42" s="4"/>
      <c r="B42" s="4"/>
      <c r="C42" s="4">
        <v>3111163</v>
      </c>
      <c r="D42" s="5" t="s">
        <v>23</v>
      </c>
      <c r="E42" s="6">
        <v>824000</v>
      </c>
    </row>
    <row r="43" spans="1:5" ht="12.75">
      <c r="A43" s="4"/>
      <c r="B43" s="4"/>
      <c r="C43" s="4">
        <v>3111164</v>
      </c>
      <c r="D43" s="5" t="s">
        <v>24</v>
      </c>
      <c r="E43" s="6">
        <v>138000</v>
      </c>
    </row>
    <row r="44" spans="1:5" ht="12.75">
      <c r="A44" s="4"/>
      <c r="B44" s="4">
        <v>3113</v>
      </c>
      <c r="C44" s="4"/>
      <c r="D44" s="5" t="s">
        <v>100</v>
      </c>
      <c r="E44" s="6">
        <f>E45</f>
        <v>8500</v>
      </c>
    </row>
    <row r="45" spans="1:5" ht="12.75">
      <c r="A45" s="4"/>
      <c r="B45" s="4"/>
      <c r="C45" s="4">
        <v>31131</v>
      </c>
      <c r="D45" s="5" t="s">
        <v>100</v>
      </c>
      <c r="E45" s="6">
        <v>8500</v>
      </c>
    </row>
    <row r="46" spans="1:5" ht="12.75">
      <c r="A46" s="4">
        <v>312</v>
      </c>
      <c r="B46" s="4"/>
      <c r="C46" s="4"/>
      <c r="D46" s="5" t="s">
        <v>25</v>
      </c>
      <c r="E46" s="6">
        <f>E47</f>
        <v>488260</v>
      </c>
    </row>
    <row r="47" spans="1:5" ht="12.75">
      <c r="A47" s="4"/>
      <c r="B47" s="4">
        <v>3121</v>
      </c>
      <c r="C47" s="4"/>
      <c r="D47" s="5" t="s">
        <v>25</v>
      </c>
      <c r="E47" s="6">
        <f>SUM(E48:E53)</f>
        <v>488260</v>
      </c>
    </row>
    <row r="48" spans="1:5" ht="12.75">
      <c r="A48" s="4"/>
      <c r="B48" s="4"/>
      <c r="C48" s="4">
        <v>312123</v>
      </c>
      <c r="D48" s="5" t="s">
        <v>26</v>
      </c>
      <c r="E48" s="6">
        <v>38500</v>
      </c>
    </row>
    <row r="49" spans="1:5" ht="12.75">
      <c r="A49" s="4"/>
      <c r="B49" s="4"/>
      <c r="C49" s="4">
        <v>312131</v>
      </c>
      <c r="D49" s="5" t="s">
        <v>27</v>
      </c>
      <c r="E49" s="6">
        <v>50000</v>
      </c>
    </row>
    <row r="50" spans="1:5" ht="12.75">
      <c r="A50" s="4"/>
      <c r="B50" s="4"/>
      <c r="C50" s="4">
        <v>312140</v>
      </c>
      <c r="D50" s="5" t="s">
        <v>110</v>
      </c>
      <c r="E50" s="6">
        <v>310000</v>
      </c>
    </row>
    <row r="51" spans="1:5" ht="12.75">
      <c r="A51" s="4"/>
      <c r="B51" s="4"/>
      <c r="C51" s="4">
        <v>31215</v>
      </c>
      <c r="D51" s="5" t="s">
        <v>28</v>
      </c>
      <c r="E51" s="6">
        <v>3710</v>
      </c>
    </row>
    <row r="52" spans="1:5" ht="12.75">
      <c r="A52" s="4"/>
      <c r="B52" s="4"/>
      <c r="C52" s="4">
        <v>31216</v>
      </c>
      <c r="D52" s="5" t="s">
        <v>130</v>
      </c>
      <c r="E52" s="6">
        <v>81050</v>
      </c>
    </row>
    <row r="53" spans="1:5" ht="12.75">
      <c r="A53" s="4"/>
      <c r="B53" s="4"/>
      <c r="C53" s="4">
        <v>312199</v>
      </c>
      <c r="D53" s="5" t="s">
        <v>131</v>
      </c>
      <c r="E53" s="6">
        <v>5000</v>
      </c>
    </row>
    <row r="54" spans="1:5" ht="12.75">
      <c r="A54" s="4">
        <v>313</v>
      </c>
      <c r="B54" s="4"/>
      <c r="C54" s="4"/>
      <c r="D54" s="5" t="s">
        <v>29</v>
      </c>
      <c r="E54" s="6">
        <f>SUM(E55+E58)</f>
        <v>826700</v>
      </c>
    </row>
    <row r="55" spans="1:5" ht="12.75">
      <c r="A55" s="4"/>
      <c r="B55" s="4">
        <v>3132</v>
      </c>
      <c r="C55" s="4"/>
      <c r="D55" s="5" t="s">
        <v>132</v>
      </c>
      <c r="E55" s="6">
        <f>SUM(E56:E57)</f>
        <v>745900</v>
      </c>
    </row>
    <row r="56" spans="1:5" ht="12.75">
      <c r="A56" s="4"/>
      <c r="B56" s="4"/>
      <c r="C56" s="4">
        <v>3132181</v>
      </c>
      <c r="D56" s="5" t="s">
        <v>30</v>
      </c>
      <c r="E56" s="6">
        <v>722000</v>
      </c>
    </row>
    <row r="57" spans="1:5" ht="25.5" customHeight="1">
      <c r="A57" s="4"/>
      <c r="B57" s="4"/>
      <c r="C57" s="4">
        <v>31322</v>
      </c>
      <c r="D57" s="30" t="s">
        <v>133</v>
      </c>
      <c r="E57" s="6">
        <v>23900</v>
      </c>
    </row>
    <row r="58" spans="1:5" ht="21" customHeight="1">
      <c r="A58" s="4"/>
      <c r="B58" s="52">
        <v>3133</v>
      </c>
      <c r="C58" s="52"/>
      <c r="D58" s="30" t="s">
        <v>134</v>
      </c>
      <c r="E58" s="6">
        <f>SUM(E59:E61)</f>
        <v>80800</v>
      </c>
    </row>
    <row r="59" spans="1:5" ht="12.75">
      <c r="A59" s="4"/>
      <c r="B59" s="4"/>
      <c r="C59" s="4">
        <v>31331</v>
      </c>
      <c r="D59" s="5" t="s">
        <v>31</v>
      </c>
      <c r="E59" s="6">
        <v>76000</v>
      </c>
    </row>
    <row r="60" spans="1:5" ht="24.75" customHeight="1">
      <c r="A60" s="4"/>
      <c r="B60" s="4"/>
      <c r="C60" s="4">
        <v>31332</v>
      </c>
      <c r="D60" s="30" t="s">
        <v>134</v>
      </c>
      <c r="E60" s="6">
        <v>4800</v>
      </c>
    </row>
    <row r="61" spans="1:5" ht="23.25" customHeight="1">
      <c r="A61" s="4"/>
      <c r="B61" s="4"/>
      <c r="C61" s="4">
        <v>31333</v>
      </c>
      <c r="D61" s="30" t="s">
        <v>135</v>
      </c>
      <c r="E61" s="6"/>
    </row>
    <row r="62" spans="1:5" ht="12.75">
      <c r="A62" s="19">
        <v>32</v>
      </c>
      <c r="B62" s="20"/>
      <c r="C62" s="21"/>
      <c r="D62" s="22" t="s">
        <v>102</v>
      </c>
      <c r="E62" s="23">
        <f>SUM(E63+E76+E88+E120+E124)</f>
        <v>706400</v>
      </c>
    </row>
    <row r="63" spans="1:5" ht="12.75">
      <c r="A63" s="52">
        <v>321</v>
      </c>
      <c r="B63" s="52"/>
      <c r="C63" s="52"/>
      <c r="D63" s="5" t="s">
        <v>32</v>
      </c>
      <c r="E63" s="6">
        <f>SUM(E64+E70+E73)</f>
        <v>133500</v>
      </c>
    </row>
    <row r="64" spans="1:5" ht="12.75">
      <c r="A64" s="4"/>
      <c r="B64" s="52">
        <v>3211</v>
      </c>
      <c r="C64" s="52"/>
      <c r="D64" s="5" t="s">
        <v>136</v>
      </c>
      <c r="E64" s="6">
        <f>SUM(E65:E68)</f>
        <v>106900</v>
      </c>
    </row>
    <row r="65" spans="1:5" ht="12.75">
      <c r="A65" s="4"/>
      <c r="B65" s="4"/>
      <c r="C65" s="4">
        <v>32111</v>
      </c>
      <c r="D65" s="5" t="s">
        <v>137</v>
      </c>
      <c r="E65" s="6">
        <v>39300</v>
      </c>
    </row>
    <row r="66" spans="1:5" ht="12.75">
      <c r="A66" s="4"/>
      <c r="B66" s="4"/>
      <c r="C66" s="4">
        <v>32112</v>
      </c>
      <c r="D66" s="5" t="s">
        <v>138</v>
      </c>
      <c r="E66" s="6">
        <v>6000</v>
      </c>
    </row>
    <row r="67" spans="1:5" ht="12.75">
      <c r="A67" s="4"/>
      <c r="B67" s="4"/>
      <c r="C67" s="4">
        <v>32113</v>
      </c>
      <c r="D67" s="5" t="s">
        <v>139</v>
      </c>
      <c r="E67" s="6">
        <v>23600</v>
      </c>
    </row>
    <row r="68" spans="1:5" ht="12.75">
      <c r="A68" s="4"/>
      <c r="B68" s="4"/>
      <c r="C68" s="12">
        <v>32115</v>
      </c>
      <c r="D68" s="5" t="s">
        <v>140</v>
      </c>
      <c r="E68" s="6">
        <v>38000</v>
      </c>
    </row>
    <row r="69" spans="1:5" ht="12.75">
      <c r="A69" s="4"/>
      <c r="B69" s="4"/>
      <c r="C69" s="12">
        <v>32119</v>
      </c>
      <c r="D69" s="5" t="s">
        <v>141</v>
      </c>
      <c r="E69" s="6">
        <v>2500</v>
      </c>
    </row>
    <row r="70" spans="1:5" ht="12.75">
      <c r="A70" s="4"/>
      <c r="B70" s="52">
        <v>3213</v>
      </c>
      <c r="C70" s="52"/>
      <c r="D70" s="5" t="s">
        <v>33</v>
      </c>
      <c r="E70" s="6">
        <f>SUM(E71:E72)</f>
        <v>23000</v>
      </c>
    </row>
    <row r="71" spans="1:5" ht="12.75">
      <c r="A71" s="4"/>
      <c r="B71" s="4"/>
      <c r="C71" s="4">
        <v>32131</v>
      </c>
      <c r="D71" s="5" t="s">
        <v>34</v>
      </c>
      <c r="E71" s="6">
        <v>18000</v>
      </c>
    </row>
    <row r="72" spans="1:5" ht="12.75">
      <c r="A72" s="4"/>
      <c r="B72" s="4"/>
      <c r="C72" s="4">
        <v>32132</v>
      </c>
      <c r="D72" s="5" t="s">
        <v>35</v>
      </c>
      <c r="E72" s="6">
        <v>5000</v>
      </c>
    </row>
    <row r="73" spans="1:5" ht="12.75">
      <c r="A73" s="4"/>
      <c r="B73" s="4">
        <v>3214</v>
      </c>
      <c r="C73" s="4"/>
      <c r="D73" s="5" t="s">
        <v>143</v>
      </c>
      <c r="E73" s="6">
        <f>SUM(E74:E75)</f>
        <v>3600</v>
      </c>
    </row>
    <row r="74" spans="1:5" ht="24" customHeight="1">
      <c r="A74" s="4"/>
      <c r="B74" s="4"/>
      <c r="C74" s="4">
        <v>32141</v>
      </c>
      <c r="D74" s="30" t="s">
        <v>144</v>
      </c>
      <c r="E74" s="6">
        <v>600</v>
      </c>
    </row>
    <row r="75" spans="1:5" ht="17.25" customHeight="1">
      <c r="A75" s="4"/>
      <c r="B75" s="4"/>
      <c r="C75" s="4">
        <v>32149</v>
      </c>
      <c r="D75" s="30" t="s">
        <v>143</v>
      </c>
      <c r="E75" s="6">
        <v>3000</v>
      </c>
    </row>
    <row r="76" spans="1:5" ht="12.75">
      <c r="A76" s="4">
        <v>322</v>
      </c>
      <c r="B76" s="52"/>
      <c r="C76" s="52"/>
      <c r="D76" s="5" t="s">
        <v>36</v>
      </c>
      <c r="E76" s="6">
        <f>SUM(E77+E82+E84+E86)</f>
        <v>149300</v>
      </c>
    </row>
    <row r="77" spans="1:5" ht="12.75">
      <c r="A77" s="4"/>
      <c r="B77" s="52">
        <v>3221</v>
      </c>
      <c r="C77" s="52"/>
      <c r="D77" s="5" t="s">
        <v>37</v>
      </c>
      <c r="E77" s="6">
        <f>SUM(E78:E81)</f>
        <v>107800</v>
      </c>
    </row>
    <row r="78" spans="1:5" ht="12.75">
      <c r="A78" s="4"/>
      <c r="B78" s="4"/>
      <c r="C78" s="4">
        <v>32211</v>
      </c>
      <c r="D78" s="5" t="s">
        <v>37</v>
      </c>
      <c r="E78" s="6">
        <v>40800</v>
      </c>
    </row>
    <row r="79" spans="1:5" ht="12.75">
      <c r="A79" s="4"/>
      <c r="B79" s="4"/>
      <c r="C79" s="4">
        <v>32212</v>
      </c>
      <c r="D79" s="5" t="s">
        <v>145</v>
      </c>
      <c r="E79" s="6">
        <v>11000</v>
      </c>
    </row>
    <row r="80" spans="1:5" ht="12.75">
      <c r="A80" s="4"/>
      <c r="B80" s="4"/>
      <c r="C80" s="4">
        <v>32214</v>
      </c>
      <c r="D80" s="5" t="s">
        <v>38</v>
      </c>
      <c r="E80" s="6">
        <v>50000</v>
      </c>
    </row>
    <row r="81" spans="1:5" ht="12.75">
      <c r="A81" s="4"/>
      <c r="B81" s="4"/>
      <c r="C81" s="4">
        <v>32219</v>
      </c>
      <c r="D81" s="5" t="s">
        <v>146</v>
      </c>
      <c r="E81" s="6">
        <v>6000</v>
      </c>
    </row>
    <row r="82" spans="1:5" ht="12.75">
      <c r="A82" s="4"/>
      <c r="B82" s="52">
        <v>3222</v>
      </c>
      <c r="C82" s="52"/>
      <c r="D82" s="5" t="s">
        <v>39</v>
      </c>
      <c r="E82" s="6">
        <f>SUM(E83:E83)</f>
        <v>10000</v>
      </c>
    </row>
    <row r="83" spans="1:5" ht="12.75">
      <c r="A83" s="4"/>
      <c r="B83" s="4"/>
      <c r="C83" s="4">
        <v>32221</v>
      </c>
      <c r="D83" s="5" t="s">
        <v>40</v>
      </c>
      <c r="E83" s="6">
        <v>10000</v>
      </c>
    </row>
    <row r="84" spans="1:5" ht="12.75">
      <c r="A84" s="4"/>
      <c r="B84" s="52">
        <v>3225</v>
      </c>
      <c r="C84" s="52"/>
      <c r="D84" s="5" t="s">
        <v>41</v>
      </c>
      <c r="E84" s="6">
        <f>SUM(E85)</f>
        <v>30000</v>
      </c>
    </row>
    <row r="85" spans="1:5" ht="12.75">
      <c r="A85" s="4"/>
      <c r="B85" s="4"/>
      <c r="C85" s="4">
        <v>32251</v>
      </c>
      <c r="D85" s="5" t="s">
        <v>42</v>
      </c>
      <c r="E85" s="6">
        <v>30000</v>
      </c>
    </row>
    <row r="86" spans="1:5" ht="12.75">
      <c r="A86" s="4"/>
      <c r="B86" s="4">
        <v>3227</v>
      </c>
      <c r="C86" s="4"/>
      <c r="D86" s="5" t="s">
        <v>147</v>
      </c>
      <c r="E86" s="6">
        <f>E87</f>
        <v>1500</v>
      </c>
    </row>
    <row r="87" spans="1:5" ht="12.75">
      <c r="A87" s="4"/>
      <c r="B87" s="4"/>
      <c r="C87" s="4">
        <v>32271</v>
      </c>
      <c r="D87" s="5" t="s">
        <v>147</v>
      </c>
      <c r="E87" s="6">
        <v>1500</v>
      </c>
    </row>
    <row r="88" spans="1:5" ht="12.75">
      <c r="A88" s="52">
        <v>323</v>
      </c>
      <c r="B88" s="52"/>
      <c r="C88" s="52"/>
      <c r="D88" s="5" t="s">
        <v>43</v>
      </c>
      <c r="E88" s="6">
        <f>SUM(E89+E94+E98+E105+E108+E112+E114)</f>
        <v>250800</v>
      </c>
    </row>
    <row r="89" spans="1:5" ht="12.75">
      <c r="A89" s="4"/>
      <c r="B89" s="52">
        <v>3231</v>
      </c>
      <c r="C89" s="52"/>
      <c r="D89" s="5" t="s">
        <v>148</v>
      </c>
      <c r="E89" s="6">
        <f>SUM(E90:E93)</f>
        <v>30800</v>
      </c>
    </row>
    <row r="90" spans="1:5" ht="12.75">
      <c r="A90" s="4"/>
      <c r="B90" s="4"/>
      <c r="C90" s="4">
        <v>32311</v>
      </c>
      <c r="D90" s="5" t="s">
        <v>44</v>
      </c>
      <c r="E90" s="6">
        <v>20100</v>
      </c>
    </row>
    <row r="91" spans="1:5" ht="12.75">
      <c r="A91" s="4"/>
      <c r="B91" s="4"/>
      <c r="C91" s="4">
        <v>32312</v>
      </c>
      <c r="D91" s="5" t="s">
        <v>45</v>
      </c>
      <c r="E91" s="6">
        <v>6200</v>
      </c>
    </row>
    <row r="92" spans="1:5" ht="12.75">
      <c r="A92" s="4"/>
      <c r="B92" s="4"/>
      <c r="C92" s="4">
        <v>32313</v>
      </c>
      <c r="D92" s="5" t="s">
        <v>149</v>
      </c>
      <c r="E92" s="6">
        <v>3500</v>
      </c>
    </row>
    <row r="93" spans="1:5" ht="12.75">
      <c r="A93" s="4"/>
      <c r="B93" s="4"/>
      <c r="C93" s="4">
        <v>32319</v>
      </c>
      <c r="D93" s="5" t="s">
        <v>46</v>
      </c>
      <c r="E93" s="6">
        <v>1000</v>
      </c>
    </row>
    <row r="94" spans="1:5" ht="12.75">
      <c r="A94" s="4"/>
      <c r="B94" s="52">
        <v>3233</v>
      </c>
      <c r="C94" s="52"/>
      <c r="D94" s="5" t="s">
        <v>47</v>
      </c>
      <c r="E94" s="6">
        <f>SUM(E95:E97)</f>
        <v>16000</v>
      </c>
    </row>
    <row r="95" spans="1:5" ht="12.75">
      <c r="A95" s="4"/>
      <c r="B95" s="4"/>
      <c r="C95" s="4">
        <v>32331</v>
      </c>
      <c r="D95" s="5" t="s">
        <v>48</v>
      </c>
      <c r="E95" s="6">
        <v>3500</v>
      </c>
    </row>
    <row r="96" spans="1:5" ht="12.75">
      <c r="A96" s="4"/>
      <c r="B96" s="4"/>
      <c r="C96" s="4">
        <v>32332</v>
      </c>
      <c r="D96" s="5" t="s">
        <v>49</v>
      </c>
      <c r="E96" s="6">
        <v>3000</v>
      </c>
    </row>
    <row r="97" spans="1:5" ht="12.75">
      <c r="A97" s="4"/>
      <c r="B97" s="4"/>
      <c r="C97" s="4">
        <v>32339</v>
      </c>
      <c r="D97" s="5" t="s">
        <v>50</v>
      </c>
      <c r="E97" s="6">
        <v>9500</v>
      </c>
    </row>
    <row r="98" spans="1:5" ht="12.75">
      <c r="A98" s="4"/>
      <c r="B98" s="52">
        <v>3234</v>
      </c>
      <c r="C98" s="52"/>
      <c r="D98" s="5" t="s">
        <v>51</v>
      </c>
      <c r="E98" s="6">
        <f>SUM(E99:E104)</f>
        <v>150100</v>
      </c>
    </row>
    <row r="99" spans="1:5" ht="12.75">
      <c r="A99" s="4"/>
      <c r="B99" s="4"/>
      <c r="C99" s="4">
        <v>32341</v>
      </c>
      <c r="D99" s="5" t="s">
        <v>52</v>
      </c>
      <c r="E99" s="6">
        <v>65000</v>
      </c>
    </row>
    <row r="100" spans="1:5" ht="12.75">
      <c r="A100" s="4"/>
      <c r="B100" s="4"/>
      <c r="C100" s="4">
        <v>32342</v>
      </c>
      <c r="D100" s="5" t="s">
        <v>53</v>
      </c>
      <c r="E100" s="6">
        <v>22000</v>
      </c>
    </row>
    <row r="101" spans="1:5" ht="12.75">
      <c r="A101" s="4"/>
      <c r="B101" s="4"/>
      <c r="C101" s="4">
        <v>32343</v>
      </c>
      <c r="D101" s="5" t="s">
        <v>150</v>
      </c>
      <c r="E101" s="6">
        <v>2600</v>
      </c>
    </row>
    <row r="102" spans="1:5" ht="12.75">
      <c r="A102" s="4"/>
      <c r="B102" s="4"/>
      <c r="C102" s="4">
        <v>32344</v>
      </c>
      <c r="D102" s="5" t="s">
        <v>54</v>
      </c>
      <c r="E102" s="6">
        <v>5200</v>
      </c>
    </row>
    <row r="103" spans="1:5" ht="12.75">
      <c r="A103" s="4"/>
      <c r="B103" s="4"/>
      <c r="C103" s="4">
        <v>323491</v>
      </c>
      <c r="D103" s="5" t="s">
        <v>104</v>
      </c>
      <c r="E103" s="6">
        <v>54800</v>
      </c>
    </row>
    <row r="104" spans="1:5" ht="12.75">
      <c r="A104" s="4"/>
      <c r="B104" s="4"/>
      <c r="C104" s="4">
        <v>323492</v>
      </c>
      <c r="D104" s="5" t="s">
        <v>108</v>
      </c>
      <c r="E104" s="6">
        <v>500</v>
      </c>
    </row>
    <row r="105" spans="1:5" ht="12.75">
      <c r="A105" s="4"/>
      <c r="B105" s="52">
        <v>3236</v>
      </c>
      <c r="C105" s="52"/>
      <c r="D105" s="5" t="s">
        <v>55</v>
      </c>
      <c r="E105" s="6">
        <f>SUM(E106:E107)</f>
        <v>9500</v>
      </c>
    </row>
    <row r="106" spans="1:5" ht="12.75">
      <c r="A106" s="4"/>
      <c r="B106" s="4"/>
      <c r="C106" s="4">
        <v>32361</v>
      </c>
      <c r="D106" s="5" t="s">
        <v>56</v>
      </c>
      <c r="E106" s="6">
        <v>9500</v>
      </c>
    </row>
    <row r="107" spans="1:5" ht="12.75">
      <c r="A107" s="4"/>
      <c r="B107" s="8"/>
      <c r="C107" s="8">
        <v>32369</v>
      </c>
      <c r="D107" s="5" t="s">
        <v>57</v>
      </c>
      <c r="E107" s="6">
        <v>0</v>
      </c>
    </row>
    <row r="108" spans="1:5" ht="12.75">
      <c r="A108" s="4"/>
      <c r="B108" s="52">
        <v>3237</v>
      </c>
      <c r="C108" s="52"/>
      <c r="D108" s="5" t="s">
        <v>58</v>
      </c>
      <c r="E108" s="6">
        <f>SUM(E109:E111)</f>
        <v>6500</v>
      </c>
    </row>
    <row r="109" spans="1:5" ht="12.75">
      <c r="A109" s="4"/>
      <c r="B109" s="4"/>
      <c r="C109" s="8">
        <v>32372</v>
      </c>
      <c r="D109" s="5" t="s">
        <v>59</v>
      </c>
      <c r="E109" s="6">
        <v>0</v>
      </c>
    </row>
    <row r="110" spans="1:5" ht="12.75">
      <c r="A110" s="4"/>
      <c r="B110" s="4"/>
      <c r="C110" s="8">
        <v>32373</v>
      </c>
      <c r="D110" s="5" t="s">
        <v>60</v>
      </c>
      <c r="E110" s="6">
        <v>6500</v>
      </c>
    </row>
    <row r="111" spans="1:5" ht="12.75">
      <c r="A111" s="4"/>
      <c r="B111" s="4"/>
      <c r="C111" s="8">
        <v>32379</v>
      </c>
      <c r="D111" s="5" t="s">
        <v>61</v>
      </c>
      <c r="E111" s="6">
        <v>0</v>
      </c>
    </row>
    <row r="112" spans="1:5" ht="12.75">
      <c r="A112" s="4"/>
      <c r="B112" s="52">
        <v>3238</v>
      </c>
      <c r="C112" s="52"/>
      <c r="D112" s="5" t="s">
        <v>62</v>
      </c>
      <c r="E112" s="6">
        <f>E113</f>
        <v>17000</v>
      </c>
    </row>
    <row r="113" spans="1:5" ht="12.75">
      <c r="A113" s="4"/>
      <c r="B113" s="4"/>
      <c r="C113" s="8">
        <v>32389</v>
      </c>
      <c r="D113" s="13" t="s">
        <v>63</v>
      </c>
      <c r="E113" s="6">
        <v>17000</v>
      </c>
    </row>
    <row r="114" spans="1:5" ht="12.75">
      <c r="A114" s="4"/>
      <c r="B114" s="52">
        <v>3239</v>
      </c>
      <c r="C114" s="52"/>
      <c r="D114" s="5" t="s">
        <v>64</v>
      </c>
      <c r="E114" s="6">
        <f>SUM(E115:E119)</f>
        <v>20900</v>
      </c>
    </row>
    <row r="115" spans="1:5" ht="12.75">
      <c r="A115" s="4"/>
      <c r="B115" s="4"/>
      <c r="C115" s="8">
        <v>32391</v>
      </c>
      <c r="D115" s="5" t="s">
        <v>151</v>
      </c>
      <c r="E115" s="6">
        <v>18900</v>
      </c>
    </row>
    <row r="116" spans="1:5" ht="12.75">
      <c r="A116" s="4"/>
      <c r="B116" s="4"/>
      <c r="C116" s="8">
        <v>32393</v>
      </c>
      <c r="D116" s="5" t="s">
        <v>65</v>
      </c>
      <c r="E116" s="6">
        <v>0</v>
      </c>
    </row>
    <row r="117" spans="1:5" ht="12.75">
      <c r="A117" s="4"/>
      <c r="B117" s="4"/>
      <c r="C117" s="8">
        <v>32394</v>
      </c>
      <c r="D117" s="5" t="s">
        <v>101</v>
      </c>
      <c r="E117" s="6">
        <v>1000</v>
      </c>
    </row>
    <row r="118" spans="1:5" ht="12.75">
      <c r="A118" s="4"/>
      <c r="B118" s="4"/>
      <c r="C118" s="8">
        <v>32395</v>
      </c>
      <c r="D118" s="5" t="s">
        <v>152</v>
      </c>
      <c r="E118" s="6">
        <v>0</v>
      </c>
    </row>
    <row r="119" spans="1:5" ht="12.75">
      <c r="A119" s="4"/>
      <c r="B119" s="4"/>
      <c r="C119" s="8">
        <v>32399</v>
      </c>
      <c r="D119" s="5" t="s">
        <v>66</v>
      </c>
      <c r="E119" s="6">
        <v>1000</v>
      </c>
    </row>
    <row r="120" spans="1:5" ht="12.75">
      <c r="A120" s="4">
        <v>324</v>
      </c>
      <c r="B120" s="4"/>
      <c r="C120" s="8"/>
      <c r="D120" s="5" t="s">
        <v>153</v>
      </c>
      <c r="E120" s="6">
        <f>E121</f>
        <v>0</v>
      </c>
    </row>
    <row r="121" spans="1:5" ht="12.75">
      <c r="A121" s="4"/>
      <c r="B121" s="4">
        <v>3241</v>
      </c>
      <c r="C121" s="8"/>
      <c r="D121" s="5" t="s">
        <v>153</v>
      </c>
      <c r="E121" s="6">
        <f>SUM(E122:E123)</f>
        <v>0</v>
      </c>
    </row>
    <row r="122" spans="1:5" ht="12.75">
      <c r="A122" s="4"/>
      <c r="B122" s="4"/>
      <c r="C122" s="8">
        <v>32411</v>
      </c>
      <c r="D122" s="5" t="s">
        <v>154</v>
      </c>
      <c r="E122" s="6">
        <v>0</v>
      </c>
    </row>
    <row r="123" spans="1:5" ht="12.75">
      <c r="A123" s="4"/>
      <c r="B123" s="4"/>
      <c r="C123" s="8">
        <v>32412</v>
      </c>
      <c r="D123" s="5" t="s">
        <v>155</v>
      </c>
      <c r="E123" s="6">
        <v>0</v>
      </c>
    </row>
    <row r="124" spans="1:5" ht="12.75">
      <c r="A124" s="4">
        <v>329</v>
      </c>
      <c r="B124" s="52"/>
      <c r="C124" s="52"/>
      <c r="D124" s="5" t="s">
        <v>68</v>
      </c>
      <c r="E124" s="6">
        <f>SUM(E125+E129+E131+E133+E138)</f>
        <v>172800</v>
      </c>
    </row>
    <row r="125" spans="1:5" ht="12.75">
      <c r="A125" s="4"/>
      <c r="B125" s="52">
        <v>3292</v>
      </c>
      <c r="C125" s="52"/>
      <c r="D125" s="5" t="s">
        <v>67</v>
      </c>
      <c r="E125" s="6">
        <f>SUM(E126:E128)</f>
        <v>26000</v>
      </c>
    </row>
    <row r="126" spans="1:5" ht="12.75">
      <c r="A126" s="4"/>
      <c r="B126" s="4"/>
      <c r="C126" s="8">
        <v>32921</v>
      </c>
      <c r="D126" s="5" t="s">
        <v>69</v>
      </c>
      <c r="E126" s="6">
        <v>2000</v>
      </c>
    </row>
    <row r="127" spans="1:5" ht="12.75">
      <c r="A127" s="4"/>
      <c r="B127" s="4"/>
      <c r="C127" s="8">
        <v>39222</v>
      </c>
      <c r="D127" s="5" t="s">
        <v>70</v>
      </c>
      <c r="E127" s="6">
        <v>0</v>
      </c>
    </row>
    <row r="128" spans="1:5" ht="12.75">
      <c r="A128" s="4"/>
      <c r="B128" s="4"/>
      <c r="C128" s="8">
        <v>32923</v>
      </c>
      <c r="D128" s="5" t="s">
        <v>71</v>
      </c>
      <c r="E128" s="6">
        <v>24000</v>
      </c>
    </row>
    <row r="129" spans="1:5" ht="12.75">
      <c r="A129" s="4"/>
      <c r="B129" s="52">
        <v>3293</v>
      </c>
      <c r="C129" s="52"/>
      <c r="D129" s="5" t="s">
        <v>72</v>
      </c>
      <c r="E129" s="6">
        <f>SUM(E130)</f>
        <v>3500</v>
      </c>
    </row>
    <row r="130" spans="1:5" ht="12.75">
      <c r="A130" s="4"/>
      <c r="B130" s="4"/>
      <c r="C130" s="8">
        <v>32931</v>
      </c>
      <c r="D130" s="5" t="s">
        <v>72</v>
      </c>
      <c r="E130" s="6">
        <v>3500</v>
      </c>
    </row>
    <row r="131" spans="1:5" ht="12.75">
      <c r="A131" s="4"/>
      <c r="B131" s="52">
        <v>3294</v>
      </c>
      <c r="C131" s="52"/>
      <c r="D131" s="5" t="s">
        <v>106</v>
      </c>
      <c r="E131" s="6">
        <f>E132</f>
        <v>500</v>
      </c>
    </row>
    <row r="132" spans="1:5" ht="12.75">
      <c r="A132" s="4"/>
      <c r="B132" s="7"/>
      <c r="C132" s="7">
        <v>32941</v>
      </c>
      <c r="D132" s="5" t="s">
        <v>156</v>
      </c>
      <c r="E132" s="6">
        <v>500</v>
      </c>
    </row>
    <row r="133" spans="1:5" ht="12.75">
      <c r="A133" s="4"/>
      <c r="B133" s="7">
        <v>3295</v>
      </c>
      <c r="C133" s="7"/>
      <c r="D133" s="5" t="s">
        <v>157</v>
      </c>
      <c r="E133" s="6">
        <f>SUM(E134:E137)</f>
        <v>2000</v>
      </c>
    </row>
    <row r="134" spans="1:5" ht="12.75">
      <c r="A134" s="4"/>
      <c r="B134" s="7"/>
      <c r="C134" s="7">
        <v>32951</v>
      </c>
      <c r="D134" s="5" t="s">
        <v>158</v>
      </c>
      <c r="E134" s="6">
        <v>500</v>
      </c>
    </row>
    <row r="135" spans="1:5" ht="12.75">
      <c r="A135" s="4"/>
      <c r="B135" s="7"/>
      <c r="C135" s="7">
        <v>32952</v>
      </c>
      <c r="D135" s="5" t="s">
        <v>159</v>
      </c>
      <c r="E135" s="6">
        <v>500</v>
      </c>
    </row>
    <row r="136" spans="1:5" ht="12.75">
      <c r="A136" s="4"/>
      <c r="B136" s="7"/>
      <c r="C136" s="7">
        <v>32953</v>
      </c>
      <c r="D136" s="5" t="s">
        <v>160</v>
      </c>
      <c r="E136" s="6">
        <v>500</v>
      </c>
    </row>
    <row r="137" spans="1:5" ht="12.75">
      <c r="A137" s="4"/>
      <c r="B137" s="7"/>
      <c r="C137" s="7">
        <v>32954</v>
      </c>
      <c r="D137" s="5" t="s">
        <v>161</v>
      </c>
      <c r="E137" s="6">
        <v>500</v>
      </c>
    </row>
    <row r="138" spans="1:5" ht="12.75">
      <c r="A138" s="4"/>
      <c r="B138" s="7">
        <v>3299</v>
      </c>
      <c r="C138" s="7"/>
      <c r="D138" s="5" t="s">
        <v>68</v>
      </c>
      <c r="E138" s="6">
        <f>E139</f>
        <v>140800</v>
      </c>
    </row>
    <row r="139" spans="1:5" ht="12.75">
      <c r="A139" s="4"/>
      <c r="B139" s="7"/>
      <c r="C139" s="7">
        <v>32991</v>
      </c>
      <c r="D139" s="5" t="s">
        <v>162</v>
      </c>
      <c r="E139" s="6">
        <f>SUM(E140:E142)</f>
        <v>140800</v>
      </c>
    </row>
    <row r="140" spans="1:5" ht="12.75">
      <c r="A140" s="4"/>
      <c r="B140" s="4"/>
      <c r="C140" s="8">
        <v>32999</v>
      </c>
      <c r="D140" s="5" t="s">
        <v>109</v>
      </c>
      <c r="E140" s="6">
        <v>2000</v>
      </c>
    </row>
    <row r="141" spans="1:5" ht="12.75">
      <c r="A141" s="4"/>
      <c r="B141" s="8"/>
      <c r="C141" s="8">
        <v>329991</v>
      </c>
      <c r="D141" s="5" t="s">
        <v>74</v>
      </c>
      <c r="E141" s="6">
        <v>35000</v>
      </c>
    </row>
    <row r="142" spans="1:5" ht="12.75">
      <c r="A142" s="4"/>
      <c r="B142" s="4"/>
      <c r="C142" s="8">
        <v>329992</v>
      </c>
      <c r="D142" s="5" t="s">
        <v>75</v>
      </c>
      <c r="E142" s="6">
        <v>103800</v>
      </c>
    </row>
    <row r="143" spans="1:5" ht="12.75">
      <c r="A143" s="4">
        <v>343</v>
      </c>
      <c r="B143" s="9"/>
      <c r="C143" s="7"/>
      <c r="D143" s="5" t="s">
        <v>163</v>
      </c>
      <c r="E143" s="6">
        <f>SUM(E144+E147+E149)</f>
        <v>5500</v>
      </c>
    </row>
    <row r="144" spans="1:5" ht="12.75">
      <c r="A144" s="4"/>
      <c r="B144" s="52">
        <v>3431</v>
      </c>
      <c r="C144" s="52"/>
      <c r="D144" s="5" t="s">
        <v>73</v>
      </c>
      <c r="E144" s="6">
        <f>E145</f>
        <v>5500</v>
      </c>
    </row>
    <row r="145" spans="1:5" ht="12.75">
      <c r="A145" s="4"/>
      <c r="B145" s="7"/>
      <c r="C145" s="7">
        <v>34311</v>
      </c>
      <c r="D145" s="5" t="s">
        <v>164</v>
      </c>
      <c r="E145" s="6">
        <f>E146</f>
        <v>5500</v>
      </c>
    </row>
    <row r="146" spans="1:5" ht="12.75">
      <c r="A146" s="4"/>
      <c r="B146" s="4"/>
      <c r="C146" s="8">
        <v>34312</v>
      </c>
      <c r="D146" s="5" t="s">
        <v>76</v>
      </c>
      <c r="E146" s="6">
        <v>5500</v>
      </c>
    </row>
    <row r="147" spans="1:5" ht="12.75">
      <c r="A147" s="4"/>
      <c r="B147" s="52">
        <v>3433</v>
      </c>
      <c r="C147" s="52"/>
      <c r="D147" s="5" t="s">
        <v>77</v>
      </c>
      <c r="E147" s="6">
        <f>SUM(E148)</f>
        <v>0</v>
      </c>
    </row>
    <row r="148" spans="1:5" ht="12.75">
      <c r="A148" s="4"/>
      <c r="B148" s="4"/>
      <c r="C148" s="4">
        <v>34333</v>
      </c>
      <c r="D148" s="5" t="s">
        <v>78</v>
      </c>
      <c r="E148" s="6">
        <v>0</v>
      </c>
    </row>
    <row r="149" spans="1:5" ht="12.75">
      <c r="A149" s="4"/>
      <c r="B149" s="4">
        <v>3434</v>
      </c>
      <c r="C149" s="4"/>
      <c r="D149" s="5" t="s">
        <v>79</v>
      </c>
      <c r="E149" s="6">
        <v>0</v>
      </c>
    </row>
    <row r="150" spans="1:5" ht="12.75">
      <c r="A150" s="4"/>
      <c r="B150" s="4"/>
      <c r="C150" s="4">
        <v>34349</v>
      </c>
      <c r="D150" s="5" t="s">
        <v>79</v>
      </c>
      <c r="E150" s="6">
        <v>0</v>
      </c>
    </row>
    <row r="151" spans="1:5" ht="12.75">
      <c r="A151" s="4"/>
      <c r="B151" s="4"/>
      <c r="C151" s="4"/>
      <c r="D151" s="28" t="s">
        <v>103</v>
      </c>
      <c r="E151" s="23">
        <f>SUM(E38+E62+E143)</f>
        <v>6829860</v>
      </c>
    </row>
    <row r="152" spans="1:5" ht="23.25" customHeight="1">
      <c r="A152" s="4"/>
      <c r="B152" s="52">
        <v>3212</v>
      </c>
      <c r="C152" s="52"/>
      <c r="D152" s="30" t="s">
        <v>142</v>
      </c>
      <c r="E152" s="6">
        <f>SUM(E153)</f>
        <v>373000</v>
      </c>
    </row>
    <row r="153" spans="1:5" ht="12.75">
      <c r="A153" s="4"/>
      <c r="B153" s="4"/>
      <c r="C153" s="4">
        <v>32121</v>
      </c>
      <c r="D153" s="5" t="s">
        <v>80</v>
      </c>
      <c r="E153" s="6">
        <v>373000</v>
      </c>
    </row>
    <row r="154" spans="1:5" ht="12.75">
      <c r="A154" s="4"/>
      <c r="B154" s="52">
        <v>3223</v>
      </c>
      <c r="C154" s="52"/>
      <c r="D154" s="5" t="s">
        <v>81</v>
      </c>
      <c r="E154" s="6">
        <f>SUM(E155:E157)</f>
        <v>508400</v>
      </c>
    </row>
    <row r="155" spans="1:5" ht="12.75">
      <c r="A155" s="4"/>
      <c r="B155" s="4"/>
      <c r="C155" s="4">
        <v>32231</v>
      </c>
      <c r="D155" s="5" t="s">
        <v>82</v>
      </c>
      <c r="E155" s="6">
        <v>210000</v>
      </c>
    </row>
    <row r="156" spans="1:5" ht="12.75">
      <c r="A156" s="4"/>
      <c r="B156" s="4"/>
      <c r="C156" s="4">
        <v>32233</v>
      </c>
      <c r="D156" s="5" t="s">
        <v>83</v>
      </c>
      <c r="E156" s="6">
        <v>292900</v>
      </c>
    </row>
    <row r="157" spans="1:5" ht="12.75">
      <c r="A157" s="4"/>
      <c r="B157" s="4"/>
      <c r="C157" s="4">
        <v>32234</v>
      </c>
      <c r="D157" s="5" t="s">
        <v>84</v>
      </c>
      <c r="E157" s="6">
        <v>5500</v>
      </c>
    </row>
    <row r="158" spans="1:5" ht="12.75">
      <c r="A158" s="4"/>
      <c r="B158" s="52">
        <v>3224</v>
      </c>
      <c r="C158" s="52"/>
      <c r="D158" s="5" t="s">
        <v>85</v>
      </c>
      <c r="E158" s="6">
        <f>SUM(E159:E161)</f>
        <v>14500</v>
      </c>
    </row>
    <row r="159" spans="1:5" ht="12.75">
      <c r="A159" s="4"/>
      <c r="B159" s="4"/>
      <c r="C159" s="4">
        <v>32241</v>
      </c>
      <c r="D159" s="5" t="s">
        <v>86</v>
      </c>
      <c r="E159" s="6">
        <v>5000</v>
      </c>
    </row>
    <row r="160" spans="1:5" ht="12.75">
      <c r="A160" s="4"/>
      <c r="B160" s="4"/>
      <c r="C160" s="4">
        <v>32242</v>
      </c>
      <c r="D160" s="5" t="s">
        <v>87</v>
      </c>
      <c r="E160" s="6">
        <v>7500</v>
      </c>
    </row>
    <row r="161" spans="1:5" ht="12.75">
      <c r="A161" s="4"/>
      <c r="B161" s="4"/>
      <c r="C161" s="4">
        <v>32244</v>
      </c>
      <c r="D161" s="5" t="s">
        <v>88</v>
      </c>
      <c r="E161" s="6">
        <v>2000</v>
      </c>
    </row>
    <row r="162" spans="1:5" ht="12.75">
      <c r="A162" s="4"/>
      <c r="B162" s="52">
        <v>3232</v>
      </c>
      <c r="C162" s="52"/>
      <c r="D162" s="5" t="s">
        <v>89</v>
      </c>
      <c r="E162" s="6">
        <f>SUM(E163:E166)</f>
        <v>12000</v>
      </c>
    </row>
    <row r="163" spans="1:5" ht="12.75">
      <c r="A163" s="4"/>
      <c r="B163" s="4"/>
      <c r="C163" s="4">
        <v>32321</v>
      </c>
      <c r="D163" s="5" t="s">
        <v>90</v>
      </c>
      <c r="E163" s="6">
        <v>5000</v>
      </c>
    </row>
    <row r="164" spans="1:5" ht="12.75">
      <c r="A164" s="4"/>
      <c r="B164" s="4"/>
      <c r="C164" s="4">
        <v>32322</v>
      </c>
      <c r="D164" s="5" t="s">
        <v>91</v>
      </c>
      <c r="E164" s="6">
        <v>5000</v>
      </c>
    </row>
    <row r="165" spans="1:5" ht="12.75">
      <c r="A165" s="4"/>
      <c r="B165" s="4"/>
      <c r="C165" s="4">
        <v>32323</v>
      </c>
      <c r="D165" s="5" t="s">
        <v>92</v>
      </c>
      <c r="E165" s="6">
        <v>1000</v>
      </c>
    </row>
    <row r="166" spans="1:5" ht="12.75">
      <c r="A166" s="4"/>
      <c r="B166" s="4"/>
      <c r="C166" s="4">
        <v>32329</v>
      </c>
      <c r="D166" s="5" t="s">
        <v>93</v>
      </c>
      <c r="E166" s="6">
        <v>1000</v>
      </c>
    </row>
    <row r="167" spans="1:5" ht="12.75">
      <c r="A167" s="4"/>
      <c r="B167" s="52"/>
      <c r="C167" s="52"/>
      <c r="D167" s="5"/>
      <c r="E167" s="6"/>
    </row>
    <row r="168" spans="1:5" ht="12.75">
      <c r="A168" s="4"/>
      <c r="B168" s="4"/>
      <c r="C168" s="4"/>
      <c r="D168" s="5"/>
      <c r="E168" s="6"/>
    </row>
    <row r="169" spans="1:5" ht="12.75">
      <c r="A169" s="4"/>
      <c r="B169" s="4"/>
      <c r="C169" s="4"/>
      <c r="D169" s="16" t="s">
        <v>112</v>
      </c>
      <c r="E169" s="26">
        <f>SUM(E151+E152+E154+E158+E162)</f>
        <v>7737760</v>
      </c>
    </row>
    <row r="170" spans="1:5" ht="12.75">
      <c r="A170" s="4">
        <v>42</v>
      </c>
      <c r="B170" s="4"/>
      <c r="C170" s="4"/>
      <c r="D170" s="5" t="s">
        <v>94</v>
      </c>
      <c r="E170" s="6">
        <f>SUM(E171+E173+E177)</f>
        <v>201000</v>
      </c>
    </row>
    <row r="171" spans="1:5" ht="12.75">
      <c r="A171" s="4">
        <v>421</v>
      </c>
      <c r="B171" s="4"/>
      <c r="C171" s="4"/>
      <c r="D171" s="5" t="s">
        <v>107</v>
      </c>
      <c r="E171" s="6">
        <v>0</v>
      </c>
    </row>
    <row r="172" spans="1:5" ht="12.75">
      <c r="A172" s="4"/>
      <c r="B172" s="4">
        <v>4212</v>
      </c>
      <c r="C172" s="4">
        <v>42123</v>
      </c>
      <c r="D172" s="5" t="s">
        <v>107</v>
      </c>
      <c r="E172" s="6">
        <v>15000</v>
      </c>
    </row>
    <row r="173" spans="1:5" ht="12.75">
      <c r="A173" s="4">
        <v>422</v>
      </c>
      <c r="B173" s="4"/>
      <c r="C173" s="4"/>
      <c r="D173" s="5" t="s">
        <v>95</v>
      </c>
      <c r="E173" s="6">
        <f>SUM(E174)</f>
        <v>190000</v>
      </c>
    </row>
    <row r="174" spans="1:5" ht="12.75">
      <c r="A174" s="4"/>
      <c r="B174" s="52">
        <v>4221</v>
      </c>
      <c r="C174" s="52"/>
      <c r="D174" s="5" t="s">
        <v>96</v>
      </c>
      <c r="E174" s="6">
        <f>SUM(E175:E176)</f>
        <v>190000</v>
      </c>
    </row>
    <row r="175" spans="1:5" ht="12.75">
      <c r="A175" s="4"/>
      <c r="B175" s="7"/>
      <c r="C175" s="4">
        <v>42211</v>
      </c>
      <c r="D175" s="5" t="s">
        <v>96</v>
      </c>
      <c r="E175" s="6">
        <v>30000</v>
      </c>
    </row>
    <row r="176" spans="1:5" ht="12.75">
      <c r="A176" s="4"/>
      <c r="B176" s="4"/>
      <c r="C176" s="4">
        <v>42219</v>
      </c>
      <c r="D176" s="5" t="s">
        <v>166</v>
      </c>
      <c r="E176" s="6">
        <v>160000</v>
      </c>
    </row>
    <row r="177" spans="1:5" ht="12.75">
      <c r="A177" s="4">
        <v>424</v>
      </c>
      <c r="B177" s="7"/>
      <c r="C177" s="4"/>
      <c r="D177" s="5" t="s">
        <v>97</v>
      </c>
      <c r="E177" s="6">
        <f>SUM(E178)</f>
        <v>11000</v>
      </c>
    </row>
    <row r="178" spans="1:5" ht="12.75">
      <c r="A178" s="4"/>
      <c r="B178" s="4">
        <v>4241</v>
      </c>
      <c r="C178" s="4"/>
      <c r="D178" s="5" t="s">
        <v>98</v>
      </c>
      <c r="E178" s="6">
        <v>11000</v>
      </c>
    </row>
    <row r="179" spans="1:5" ht="12.75">
      <c r="A179" s="4"/>
      <c r="B179" s="4"/>
      <c r="C179" s="4"/>
      <c r="D179" s="29" t="s">
        <v>113</v>
      </c>
      <c r="E179" s="25">
        <f>SUM(E169,E170)</f>
        <v>7938760</v>
      </c>
    </row>
    <row r="180" spans="4:5" ht="12.75">
      <c r="D180" s="14" t="s">
        <v>111</v>
      </c>
      <c r="E180" s="6">
        <v>0</v>
      </c>
    </row>
    <row r="181" spans="4:5" ht="12.75">
      <c r="D181" s="14" t="s">
        <v>99</v>
      </c>
      <c r="E181" s="25">
        <f>SUM(E179:E180)</f>
        <v>7938760</v>
      </c>
    </row>
  </sheetData>
  <sheetProtection/>
  <mergeCells count="32">
    <mergeCell ref="B58:C58"/>
    <mergeCell ref="A63:C63"/>
    <mergeCell ref="B64:C64"/>
    <mergeCell ref="B70:C70"/>
    <mergeCell ref="A1:D1"/>
    <mergeCell ref="A3:E3"/>
    <mergeCell ref="A4:C4"/>
    <mergeCell ref="A5:C5"/>
    <mergeCell ref="A88:C88"/>
    <mergeCell ref="B89:C89"/>
    <mergeCell ref="B94:C94"/>
    <mergeCell ref="B98:C98"/>
    <mergeCell ref="B76:C76"/>
    <mergeCell ref="B77:C77"/>
    <mergeCell ref="B82:C82"/>
    <mergeCell ref="B84:C84"/>
    <mergeCell ref="B124:C124"/>
    <mergeCell ref="B125:C125"/>
    <mergeCell ref="B129:C129"/>
    <mergeCell ref="B131:C131"/>
    <mergeCell ref="B105:C105"/>
    <mergeCell ref="B108:C108"/>
    <mergeCell ref="B112:C112"/>
    <mergeCell ref="B114:C114"/>
    <mergeCell ref="B158:C158"/>
    <mergeCell ref="B162:C162"/>
    <mergeCell ref="B167:C167"/>
    <mergeCell ref="B174:C174"/>
    <mergeCell ref="B144:C144"/>
    <mergeCell ref="B147:C147"/>
    <mergeCell ref="B152:C152"/>
    <mergeCell ref="B154:C15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4">
      <selection activeCell="F21" sqref="F21"/>
    </sheetView>
  </sheetViews>
  <sheetFormatPr defaultColWidth="9.140625" defaultRowHeight="12.75"/>
  <cols>
    <col min="1" max="1" width="11.00390625" style="73" customWidth="1"/>
    <col min="2" max="2" width="53.00390625" style="0" customWidth="1"/>
    <col min="3" max="3" width="20.57421875" style="0" customWidth="1"/>
  </cols>
  <sheetData>
    <row r="1" ht="12.75">
      <c r="A1" s="73" t="s">
        <v>192</v>
      </c>
    </row>
    <row r="2" ht="12.75">
      <c r="A2" s="73" t="s">
        <v>193</v>
      </c>
    </row>
    <row r="3" ht="12.75">
      <c r="A3" s="73" t="s">
        <v>194</v>
      </c>
    </row>
    <row r="4" ht="12.75">
      <c r="A4" s="73" t="s">
        <v>170</v>
      </c>
    </row>
    <row r="5" ht="12.75">
      <c r="A5" s="73" t="s">
        <v>171</v>
      </c>
    </row>
    <row r="6" ht="12.75">
      <c r="A6" s="73" t="s">
        <v>195</v>
      </c>
    </row>
    <row r="8" spans="1:4" ht="13.5" customHeight="1">
      <c r="A8" s="67" t="s">
        <v>278</v>
      </c>
      <c r="B8" s="66"/>
      <c r="C8" s="66"/>
      <c r="D8" s="68"/>
    </row>
    <row r="9" spans="1:4" ht="13.5" customHeight="1">
      <c r="A9" s="106" t="s">
        <v>277</v>
      </c>
      <c r="B9" s="68"/>
      <c r="C9" s="68"/>
      <c r="D9" s="105"/>
    </row>
    <row r="10" spans="1:4" ht="20.25" customHeight="1">
      <c r="A10" s="69" t="s">
        <v>196</v>
      </c>
      <c r="B10" s="69"/>
      <c r="C10" s="69"/>
      <c r="D10" s="69"/>
    </row>
    <row r="11" spans="1:4" ht="15.75">
      <c r="A11" s="69" t="s">
        <v>197</v>
      </c>
      <c r="B11" s="69"/>
      <c r="C11" s="69"/>
      <c r="D11" s="69"/>
    </row>
    <row r="12" spans="1:4" ht="18">
      <c r="A12" s="70" t="s">
        <v>198</v>
      </c>
      <c r="B12" s="70"/>
      <c r="C12" s="70"/>
      <c r="D12" s="70"/>
    </row>
    <row r="13" spans="1:2" ht="15.75">
      <c r="A13" s="71" t="s">
        <v>199</v>
      </c>
      <c r="B13" s="71"/>
    </row>
    <row r="14" spans="1:4" ht="15.75">
      <c r="A14" s="108" t="s">
        <v>200</v>
      </c>
      <c r="B14" s="76"/>
      <c r="C14" s="77"/>
      <c r="D14" s="107"/>
    </row>
    <row r="15" spans="1:4" ht="43.5" customHeight="1">
      <c r="A15" s="102" t="s">
        <v>201</v>
      </c>
      <c r="B15" s="103" t="s">
        <v>179</v>
      </c>
      <c r="C15" s="104" t="s">
        <v>202</v>
      </c>
      <c r="D15" s="35"/>
    </row>
    <row r="16" spans="1:3" ht="12.75">
      <c r="A16" s="79" t="s">
        <v>203</v>
      </c>
      <c r="B16" s="101" t="s">
        <v>204</v>
      </c>
      <c r="C16" s="34">
        <v>48000</v>
      </c>
    </row>
    <row r="17" spans="1:3" ht="12.75">
      <c r="A17" s="72" t="s">
        <v>211</v>
      </c>
      <c r="B17" s="63" t="s">
        <v>145</v>
      </c>
      <c r="C17" s="6">
        <v>12000</v>
      </c>
    </row>
    <row r="18" spans="1:3" ht="22.5">
      <c r="A18" s="72" t="s">
        <v>205</v>
      </c>
      <c r="B18" s="74" t="s">
        <v>213</v>
      </c>
      <c r="C18" s="6">
        <v>8500</v>
      </c>
    </row>
    <row r="19" spans="1:3" ht="22.5">
      <c r="A19" s="72" t="s">
        <v>206</v>
      </c>
      <c r="B19" s="74" t="s">
        <v>212</v>
      </c>
      <c r="C19" s="6">
        <v>28600</v>
      </c>
    </row>
    <row r="20" spans="1:3" ht="12.75">
      <c r="A20" s="72" t="s">
        <v>207</v>
      </c>
      <c r="B20" s="63" t="s">
        <v>146</v>
      </c>
      <c r="C20" s="6">
        <v>600</v>
      </c>
    </row>
    <row r="21" spans="1:3" ht="12.75">
      <c r="A21" s="72" t="s">
        <v>208</v>
      </c>
      <c r="B21" s="64" t="s">
        <v>214</v>
      </c>
      <c r="C21" s="6">
        <v>4400</v>
      </c>
    </row>
    <row r="22" spans="1:3" ht="12.75">
      <c r="A22" s="72" t="s">
        <v>209</v>
      </c>
      <c r="B22" s="63" t="s">
        <v>82</v>
      </c>
      <c r="C22" s="6">
        <v>203900</v>
      </c>
    </row>
    <row r="23" spans="1:3" ht="12.75">
      <c r="A23" s="72" t="s">
        <v>210</v>
      </c>
      <c r="B23" s="63" t="s">
        <v>83</v>
      </c>
      <c r="C23" s="6">
        <v>237939</v>
      </c>
    </row>
    <row r="24" spans="1:3" ht="12.75">
      <c r="A24" s="72" t="s">
        <v>216</v>
      </c>
      <c r="B24" s="63" t="s">
        <v>84</v>
      </c>
      <c r="C24" s="6">
        <v>6700</v>
      </c>
    </row>
    <row r="25" spans="1:3" ht="19.5" customHeight="1">
      <c r="A25" s="72" t="s">
        <v>217</v>
      </c>
      <c r="B25" s="75" t="s">
        <v>215</v>
      </c>
      <c r="C25" s="6">
        <v>3000</v>
      </c>
    </row>
    <row r="26" spans="1:3" ht="12" customHeight="1">
      <c r="A26" s="72" t="s">
        <v>218</v>
      </c>
      <c r="B26" s="63" t="s">
        <v>181</v>
      </c>
      <c r="C26" s="6">
        <v>1000</v>
      </c>
    </row>
    <row r="27" spans="1:3" ht="14.25" customHeight="1">
      <c r="A27" s="72" t="s">
        <v>219</v>
      </c>
      <c r="B27" s="63" t="s">
        <v>88</v>
      </c>
      <c r="C27" s="6">
        <v>1000</v>
      </c>
    </row>
    <row r="28" spans="1:3" ht="12.75">
      <c r="A28" s="72" t="s">
        <v>220</v>
      </c>
      <c r="B28" s="63" t="s">
        <v>42</v>
      </c>
      <c r="C28" s="6">
        <v>10000</v>
      </c>
    </row>
    <row r="29" spans="1:3" ht="12.75">
      <c r="A29" s="72" t="s">
        <v>221</v>
      </c>
      <c r="B29" s="63" t="s">
        <v>98</v>
      </c>
      <c r="C29" s="6">
        <v>20000</v>
      </c>
    </row>
    <row r="30" spans="1:3" ht="12.75">
      <c r="A30" s="93"/>
      <c r="B30" s="94"/>
      <c r="C30" s="95"/>
    </row>
    <row r="31" spans="1:3" ht="27" customHeight="1">
      <c r="A31" s="96" t="s">
        <v>225</v>
      </c>
      <c r="B31" s="97"/>
      <c r="C31" s="97"/>
    </row>
    <row r="32" spans="1:3" ht="38.25">
      <c r="A32" s="98" t="s">
        <v>201</v>
      </c>
      <c r="B32" s="99" t="s">
        <v>179</v>
      </c>
      <c r="C32" s="100" t="s">
        <v>202</v>
      </c>
    </row>
    <row r="33" spans="1:3" ht="12.75">
      <c r="A33" s="72" t="s">
        <v>222</v>
      </c>
      <c r="B33" s="63" t="s">
        <v>44</v>
      </c>
      <c r="C33" s="6">
        <v>21600</v>
      </c>
    </row>
    <row r="34" spans="1:3" ht="12.75">
      <c r="A34" s="72" t="s">
        <v>223</v>
      </c>
      <c r="B34" s="63" t="s">
        <v>45</v>
      </c>
      <c r="C34" s="6">
        <v>8000</v>
      </c>
    </row>
    <row r="35" spans="1:3" ht="12.75">
      <c r="A35" s="72" t="s">
        <v>224</v>
      </c>
      <c r="B35" s="63" t="s">
        <v>149</v>
      </c>
      <c r="C35" s="6">
        <v>4800</v>
      </c>
    </row>
    <row r="36" spans="1:3" ht="12.75">
      <c r="A36" s="72" t="s">
        <v>227</v>
      </c>
      <c r="B36" s="63" t="s">
        <v>46</v>
      </c>
      <c r="C36" s="6">
        <v>1000</v>
      </c>
    </row>
    <row r="37" spans="1:3" ht="12.75">
      <c r="A37" s="72" t="s">
        <v>228</v>
      </c>
      <c r="B37" s="63" t="s">
        <v>48</v>
      </c>
      <c r="C37" s="6">
        <v>1920</v>
      </c>
    </row>
    <row r="38" spans="1:3" ht="12.75">
      <c r="A38" s="72" t="s">
        <v>229</v>
      </c>
      <c r="B38" s="63" t="s">
        <v>49</v>
      </c>
      <c r="C38" s="6">
        <v>2000</v>
      </c>
    </row>
    <row r="39" spans="1:3" ht="12.75">
      <c r="A39" s="72" t="s">
        <v>230</v>
      </c>
      <c r="B39" s="63" t="s">
        <v>182</v>
      </c>
      <c r="C39" s="6">
        <v>3000</v>
      </c>
    </row>
    <row r="40" spans="1:3" ht="12.75">
      <c r="A40" s="72" t="s">
        <v>231</v>
      </c>
      <c r="B40" s="63" t="s">
        <v>50</v>
      </c>
      <c r="C40" s="6">
        <v>500</v>
      </c>
    </row>
    <row r="41" spans="1:3" ht="12.75">
      <c r="A41" s="72" t="s">
        <v>232</v>
      </c>
      <c r="B41" s="63" t="s">
        <v>52</v>
      </c>
      <c r="C41" s="6">
        <v>33000</v>
      </c>
    </row>
    <row r="42" spans="1:3" ht="12.75">
      <c r="A42" s="72" t="s">
        <v>233</v>
      </c>
      <c r="B42" s="63" t="s">
        <v>53</v>
      </c>
      <c r="C42" s="6">
        <v>19842</v>
      </c>
    </row>
    <row r="43" spans="1:3" ht="12.75">
      <c r="A43" s="72" t="s">
        <v>234</v>
      </c>
      <c r="B43" s="63" t="s">
        <v>150</v>
      </c>
      <c r="C43" s="6">
        <v>2460</v>
      </c>
    </row>
    <row r="44" spans="1:3" ht="12.75">
      <c r="A44" s="72" t="s">
        <v>235</v>
      </c>
      <c r="B44" s="63" t="s">
        <v>183</v>
      </c>
      <c r="C44" s="6">
        <v>8305</v>
      </c>
    </row>
    <row r="45" spans="1:3" ht="12.75">
      <c r="A45" s="72" t="s">
        <v>236</v>
      </c>
      <c r="B45" s="63" t="s">
        <v>56</v>
      </c>
      <c r="C45" s="6">
        <v>9500</v>
      </c>
    </row>
    <row r="46" spans="1:3" ht="12.75">
      <c r="A46" s="78" t="s">
        <v>237</v>
      </c>
      <c r="B46" s="63" t="s">
        <v>184</v>
      </c>
      <c r="C46" s="6">
        <v>5000</v>
      </c>
    </row>
    <row r="47" spans="1:3" ht="12.75">
      <c r="A47" s="78" t="s">
        <v>238</v>
      </c>
      <c r="B47" s="63" t="s">
        <v>59</v>
      </c>
      <c r="C47" s="6">
        <v>1150</v>
      </c>
    </row>
    <row r="48" spans="1:3" ht="12.75">
      <c r="A48" s="78" t="s">
        <v>239</v>
      </c>
      <c r="B48" s="63" t="s">
        <v>60</v>
      </c>
      <c r="C48" s="6">
        <v>3700</v>
      </c>
    </row>
    <row r="49" spans="1:3" ht="12.75">
      <c r="A49" s="78" t="s">
        <v>240</v>
      </c>
      <c r="B49" s="63" t="s">
        <v>61</v>
      </c>
      <c r="C49" s="6">
        <v>500</v>
      </c>
    </row>
    <row r="50" spans="1:3" ht="12.75">
      <c r="A50" s="78" t="s">
        <v>241</v>
      </c>
      <c r="B50" s="65" t="s">
        <v>226</v>
      </c>
      <c r="C50" s="6">
        <v>14000</v>
      </c>
    </row>
    <row r="51" spans="1:3" ht="12.75">
      <c r="A51" s="78" t="s">
        <v>242</v>
      </c>
      <c r="B51" s="63" t="s">
        <v>151</v>
      </c>
      <c r="C51" s="6">
        <v>18000</v>
      </c>
    </row>
    <row r="52" spans="1:3" ht="12.75">
      <c r="A52" s="78" t="s">
        <v>243</v>
      </c>
      <c r="B52" s="63" t="s">
        <v>101</v>
      </c>
      <c r="C52" s="6">
        <v>900</v>
      </c>
    </row>
    <row r="53" spans="1:3" ht="12.75">
      <c r="A53" s="78" t="s">
        <v>244</v>
      </c>
      <c r="B53" s="63" t="s">
        <v>152</v>
      </c>
      <c r="C53" s="6">
        <v>200</v>
      </c>
    </row>
    <row r="54" spans="1:3" ht="12.75">
      <c r="A54" s="78" t="s">
        <v>245</v>
      </c>
      <c r="B54" s="63" t="s">
        <v>66</v>
      </c>
      <c r="C54" s="6">
        <v>6500</v>
      </c>
    </row>
    <row r="55" spans="1:3" ht="12.75">
      <c r="A55" s="78" t="s">
        <v>246</v>
      </c>
      <c r="B55" s="63" t="s">
        <v>155</v>
      </c>
      <c r="C55" s="6">
        <v>2000</v>
      </c>
    </row>
    <row r="56" spans="1:3" ht="12.75">
      <c r="A56" s="78" t="s">
        <v>247</v>
      </c>
      <c r="B56" s="63" t="s">
        <v>69</v>
      </c>
      <c r="C56" s="6">
        <v>3200</v>
      </c>
    </row>
    <row r="57" spans="1:3" ht="12.75">
      <c r="A57" s="78" t="s">
        <v>248</v>
      </c>
      <c r="B57" s="63" t="s">
        <v>185</v>
      </c>
      <c r="C57" s="6">
        <v>1400</v>
      </c>
    </row>
    <row r="58" spans="1:3" ht="12.75">
      <c r="A58" s="78" t="s">
        <v>249</v>
      </c>
      <c r="B58" s="63" t="s">
        <v>72</v>
      </c>
      <c r="C58" s="6">
        <v>6000</v>
      </c>
    </row>
    <row r="59" spans="1:3" ht="12.75">
      <c r="A59" s="78" t="s">
        <v>250</v>
      </c>
      <c r="B59" s="63" t="s">
        <v>156</v>
      </c>
      <c r="C59" s="6">
        <v>500</v>
      </c>
    </row>
    <row r="60" spans="1:3" ht="12.75">
      <c r="A60" s="78" t="s">
        <v>251</v>
      </c>
      <c r="B60" s="63" t="s">
        <v>158</v>
      </c>
      <c r="C60" s="6">
        <v>200</v>
      </c>
    </row>
    <row r="61" spans="1:3" ht="12.75">
      <c r="A61" s="78" t="s">
        <v>252</v>
      </c>
      <c r="B61" s="63" t="s">
        <v>159</v>
      </c>
      <c r="C61" s="6">
        <v>500</v>
      </c>
    </row>
    <row r="62" spans="1:3" ht="12.75">
      <c r="A62" s="78" t="s">
        <v>253</v>
      </c>
      <c r="B62" s="63" t="s">
        <v>160</v>
      </c>
      <c r="C62" s="6">
        <v>500</v>
      </c>
    </row>
    <row r="63" spans="1:3" ht="12.75">
      <c r="A63" s="78" t="s">
        <v>254</v>
      </c>
      <c r="B63" s="63" t="s">
        <v>161</v>
      </c>
      <c r="C63" s="6">
        <v>500</v>
      </c>
    </row>
    <row r="64" spans="1:3" ht="12.75">
      <c r="A64" s="78" t="s">
        <v>255</v>
      </c>
      <c r="B64" s="63" t="s">
        <v>186</v>
      </c>
      <c r="C64" s="6">
        <v>5400</v>
      </c>
    </row>
    <row r="65" spans="1:3" ht="12.75">
      <c r="A65" s="78" t="s">
        <v>256</v>
      </c>
      <c r="B65" s="63" t="s">
        <v>109</v>
      </c>
      <c r="C65" s="6">
        <v>18000</v>
      </c>
    </row>
    <row r="66" spans="1:3" ht="12.75">
      <c r="A66" s="78" t="s">
        <v>257</v>
      </c>
      <c r="B66" s="63" t="s">
        <v>187</v>
      </c>
      <c r="C66" s="6">
        <v>80000</v>
      </c>
    </row>
    <row r="67" spans="1:3" ht="12.75">
      <c r="A67" s="78" t="s">
        <v>258</v>
      </c>
      <c r="B67" s="63" t="s">
        <v>188</v>
      </c>
      <c r="C67" s="6">
        <v>131500</v>
      </c>
    </row>
    <row r="68" spans="1:3" ht="12.75">
      <c r="A68" s="78" t="s">
        <v>259</v>
      </c>
      <c r="B68" s="63" t="s">
        <v>76</v>
      </c>
      <c r="C68" s="6">
        <v>6000</v>
      </c>
    </row>
    <row r="69" spans="1:3" ht="12.75">
      <c r="A69" s="80"/>
      <c r="B69" s="81"/>
      <c r="C69" s="82"/>
    </row>
    <row r="70" spans="1:3" ht="12.75">
      <c r="A70" s="83"/>
      <c r="B70" s="84"/>
      <c r="C70" s="38"/>
    </row>
    <row r="71" spans="1:3" ht="12.75">
      <c r="A71" s="72" t="s">
        <v>189</v>
      </c>
      <c r="B71" s="5"/>
      <c r="C71" s="6"/>
    </row>
    <row r="72" spans="1:3" ht="12.75">
      <c r="A72" s="72" t="s">
        <v>260</v>
      </c>
      <c r="B72" s="5" t="s">
        <v>190</v>
      </c>
      <c r="C72" s="6">
        <v>10000</v>
      </c>
    </row>
    <row r="73" spans="1:3" ht="12.75">
      <c r="A73" s="72" t="s">
        <v>261</v>
      </c>
      <c r="B73" s="5" t="s">
        <v>191</v>
      </c>
      <c r="C73" s="6">
        <v>7000</v>
      </c>
    </row>
    <row r="74" spans="1:3" ht="12.75">
      <c r="A74" s="72" t="s">
        <v>262</v>
      </c>
      <c r="B74" s="5" t="s">
        <v>92</v>
      </c>
      <c r="C74" s="6">
        <v>2000</v>
      </c>
    </row>
    <row r="75" spans="1:3" ht="12.75">
      <c r="A75" s="72" t="s">
        <v>263</v>
      </c>
      <c r="B75" s="85" t="s">
        <v>264</v>
      </c>
      <c r="C75" s="6">
        <v>1000</v>
      </c>
    </row>
    <row r="76" spans="1:3" ht="12.75">
      <c r="A76" s="72" t="s">
        <v>263</v>
      </c>
      <c r="B76" s="5" t="s">
        <v>107</v>
      </c>
      <c r="C76" s="6">
        <v>20000</v>
      </c>
    </row>
    <row r="77" spans="1:3" ht="15.75">
      <c r="A77" s="92" t="s">
        <v>265</v>
      </c>
      <c r="B77" s="92"/>
      <c r="C77" s="92"/>
    </row>
    <row r="78" spans="1:3" ht="12.75">
      <c r="A78" s="86" t="s">
        <v>266</v>
      </c>
      <c r="B78" s="35"/>
      <c r="C78" s="35"/>
    </row>
    <row r="79" ht="12.75">
      <c r="A79" s="86" t="s">
        <v>267</v>
      </c>
    </row>
    <row r="80" ht="12.75">
      <c r="A80" s="86" t="s">
        <v>268</v>
      </c>
    </row>
    <row r="81" spans="1:3" ht="15.75">
      <c r="A81" s="69" t="s">
        <v>269</v>
      </c>
      <c r="B81" s="69"/>
      <c r="C81" s="69"/>
    </row>
    <row r="82" ht="12.75">
      <c r="A82" s="88" t="s">
        <v>270</v>
      </c>
    </row>
    <row r="83" ht="12.75">
      <c r="A83" s="88" t="s">
        <v>271</v>
      </c>
    </row>
    <row r="84" spans="1:3" ht="15.75">
      <c r="A84" s="69" t="s">
        <v>276</v>
      </c>
      <c r="B84" s="69"/>
      <c r="C84" s="69"/>
    </row>
    <row r="85" ht="12.75">
      <c r="A85" s="87" t="s">
        <v>273</v>
      </c>
    </row>
    <row r="86" ht="12.75">
      <c r="A86" s="73" t="s">
        <v>272</v>
      </c>
    </row>
    <row r="87" spans="1:3" ht="12.75">
      <c r="A87" s="89"/>
      <c r="B87" s="90" t="s">
        <v>275</v>
      </c>
      <c r="C87" s="91"/>
    </row>
    <row r="88" spans="2:3" ht="12.75">
      <c r="B88" s="90" t="s">
        <v>274</v>
      </c>
      <c r="C88" s="68"/>
    </row>
  </sheetData>
  <sheetProtection/>
  <mergeCells count="13">
    <mergeCell ref="A31:C31"/>
    <mergeCell ref="B87:C87"/>
    <mergeCell ref="B88:C88"/>
    <mergeCell ref="A84:C84"/>
    <mergeCell ref="A81:C81"/>
    <mergeCell ref="A77:C77"/>
    <mergeCell ref="A14:C14"/>
    <mergeCell ref="A8:D8"/>
    <mergeCell ref="A10:D10"/>
    <mergeCell ref="A11:D11"/>
    <mergeCell ref="A12:D12"/>
    <mergeCell ref="A13:B13"/>
    <mergeCell ref="A9: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Mirko Svetec</cp:lastModifiedBy>
  <cp:lastPrinted>2011-12-27T22:12:01Z</cp:lastPrinted>
  <dcterms:created xsi:type="dcterms:W3CDTF">2006-12-19T13:45:19Z</dcterms:created>
  <dcterms:modified xsi:type="dcterms:W3CDTF">2011-12-27T22:18:46Z</dcterms:modified>
  <cp:category/>
  <cp:version/>
  <cp:contentType/>
  <cp:contentStatus/>
</cp:coreProperties>
</file>